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200" windowHeight="7140"/>
  </bookViews>
  <sheets>
    <sheet name="合同清单（直补类）" sheetId="3" r:id="rId1"/>
    <sheet name="利用贷款租赁方式进行项目建设的支出明细（贴息类）" sheetId="6" state="hidden" r:id="rId2"/>
    <sheet name="合同清单（贴息类）" sheetId="5" state="hidden" r:id="rId3"/>
    <sheet name="利息支出明细及票据清单（贴息类）" sheetId="10" state="hidden" r:id="rId4"/>
    <sheet name="实际利息支出及贴息额计算表" sheetId="9" state="hidden" r:id="rId5"/>
  </sheets>
  <definedNames>
    <definedName name="_xlnm.Print_Area" localSheetId="0">'合同清单（直补类）'!$A$1:$H$7</definedName>
  </definedNames>
  <calcPr calcId="191029" refMode="R1C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<sst xmlns="http://schemas.openxmlformats.org/spreadsheetml/2006/main" count="329" uniqueCount="187">
  <si>
    <r>
      <rPr>
        <sz val="12"/>
        <rFont val="宋体"/>
        <charset val="134"/>
      </rPr>
      <t>附表</t>
    </r>
    <r>
      <rPr>
        <sz val="12"/>
        <rFont val="Times New Roman"/>
        <charset val="134"/>
      </rPr>
      <t>2</t>
    </r>
  </si>
  <si>
    <t>项目实施过程中产生的有关合同清单（设备工程服务合同）</t>
  </si>
  <si>
    <r>
      <rPr>
        <sz val="10"/>
        <color theme="1"/>
        <rFont val="宋体"/>
        <charset val="134"/>
      </rPr>
      <t>项目单位：</t>
    </r>
  </si>
  <si>
    <r>
      <rPr>
        <sz val="9"/>
        <color theme="1"/>
        <rFont val="宋体"/>
        <charset val="134"/>
      </rPr>
      <t>金额单位：万元</t>
    </r>
  </si>
  <si>
    <r>
      <rPr>
        <sz val="10"/>
        <color theme="1"/>
        <rFont val="宋体"/>
        <charset val="134"/>
      </rPr>
      <t>序号</t>
    </r>
  </si>
  <si>
    <r>
      <rPr>
        <sz val="10"/>
        <color theme="1"/>
        <rFont val="宋体"/>
        <charset val="134"/>
      </rPr>
      <t>供应商</t>
    </r>
    <r>
      <rPr>
        <sz val="10"/>
        <color theme="1"/>
        <rFont val="Times New Roman"/>
        <charset val="134"/>
      </rPr>
      <t>/</t>
    </r>
    <r>
      <rPr>
        <sz val="10"/>
        <color theme="1"/>
        <rFont val="宋体"/>
        <charset val="134"/>
      </rPr>
      <t>服务商</t>
    </r>
  </si>
  <si>
    <r>
      <rPr>
        <sz val="10"/>
        <color theme="1"/>
        <rFont val="宋体"/>
        <charset val="134"/>
      </rPr>
      <t>合同编号</t>
    </r>
  </si>
  <si>
    <r>
      <rPr>
        <sz val="10"/>
        <color theme="1"/>
        <rFont val="宋体"/>
        <charset val="134"/>
      </rPr>
      <t>合同签署日期</t>
    </r>
  </si>
  <si>
    <r>
      <rPr>
        <sz val="10"/>
        <color theme="1"/>
        <rFont val="宋体"/>
        <charset val="134"/>
      </rPr>
      <t>合同执行起止日期</t>
    </r>
  </si>
  <si>
    <r>
      <rPr>
        <sz val="10"/>
        <color theme="1"/>
        <rFont val="宋体"/>
        <charset val="134"/>
      </rPr>
      <t>合同金额</t>
    </r>
  </si>
  <si>
    <r>
      <rPr>
        <sz val="10"/>
        <color theme="1"/>
        <rFont val="宋体"/>
        <charset val="134"/>
      </rPr>
      <t>合同主要内容或用途</t>
    </r>
  </si>
  <si>
    <r>
      <rPr>
        <sz val="10"/>
        <color theme="1"/>
        <rFont val="宋体"/>
        <charset val="134"/>
      </rPr>
      <t>对应交付验收凭证</t>
    </r>
  </si>
  <si>
    <r>
      <rPr>
        <sz val="10"/>
        <color rgb="FFFF0000"/>
        <rFont val="宋体"/>
        <charset val="134"/>
      </rPr>
      <t>设备交付凭证、交货单、送货单、验收单任选其一（必填）</t>
    </r>
  </si>
  <si>
    <t>.....</t>
  </si>
  <si>
    <t>附表3</t>
  </si>
  <si>
    <t>利用贷款租赁方式进行项目建设的支出明细</t>
  </si>
  <si>
    <t>项目名称：                                                                            金额单位：XX</t>
  </si>
  <si>
    <t>序号</t>
  </si>
  <si>
    <t>费用名称</t>
  </si>
  <si>
    <t>对应贷款或融资租赁合同编号</t>
  </si>
  <si>
    <r>
      <rPr>
        <sz val="10"/>
        <color theme="1"/>
        <rFont val="黑体"/>
        <charset val="134"/>
      </rPr>
      <t xml:space="preserve">设备单价/合同总价
</t>
    </r>
    <r>
      <rPr>
        <sz val="10"/>
        <rFont val="黑体"/>
        <charset val="134"/>
      </rPr>
      <t>（含税）</t>
    </r>
  </si>
  <si>
    <t>数量</t>
  </si>
  <si>
    <t>单位</t>
  </si>
  <si>
    <t>审定对价金额</t>
  </si>
  <si>
    <t>一</t>
  </si>
  <si>
    <t>固定资产投资建设费用</t>
  </si>
  <si>
    <t>按对应发票/合同上的单价/总价填写</t>
  </si>
  <si>
    <t>按对应发票上的数量填写</t>
  </si>
  <si>
    <t>例:台/套/批等</t>
  </si>
  <si>
    <t>（一）</t>
  </si>
  <si>
    <t>技术设备与工器具费用</t>
  </si>
  <si>
    <t>……</t>
  </si>
  <si>
    <t>小计</t>
  </si>
  <si>
    <t>（二）</t>
  </si>
  <si>
    <t>安装工程费用</t>
  </si>
  <si>
    <t>①</t>
  </si>
  <si>
    <t>装配及安装费</t>
  </si>
  <si>
    <t>②</t>
  </si>
  <si>
    <t>设备试运行费</t>
  </si>
  <si>
    <t>③</t>
  </si>
  <si>
    <t>其他费用</t>
  </si>
  <si>
    <t>（三）</t>
  </si>
  <si>
    <t>建筑工程费用</t>
  </si>
  <si>
    <t>房屋工程费</t>
  </si>
  <si>
    <t>设备基础费</t>
  </si>
  <si>
    <t>场地布置费</t>
  </si>
  <si>
    <t>④</t>
  </si>
  <si>
    <t>整治工程费</t>
  </si>
  <si>
    <t>⑤</t>
  </si>
  <si>
    <t>二</t>
  </si>
  <si>
    <t>其他相关费用</t>
  </si>
  <si>
    <t>配套软件费用</t>
  </si>
  <si>
    <t>检测维护费用</t>
  </si>
  <si>
    <t>智能化集成费用</t>
  </si>
  <si>
    <t>（四）</t>
  </si>
  <si>
    <t>研发外包服务费用</t>
  </si>
  <si>
    <t>（五）</t>
  </si>
  <si>
    <t>评估认证费用</t>
  </si>
  <si>
    <t>合计</t>
  </si>
  <si>
    <t>备注：相对应设备需与技术装备升级换代改造项目或智能化改造项目保持一致</t>
  </si>
  <si>
    <t>表4-1</t>
  </si>
  <si>
    <t>项目实施过程中产生的有关合同清单（贷款合同）</t>
  </si>
  <si>
    <t>项目单位：</t>
  </si>
  <si>
    <t>金额单位：XX</t>
  </si>
  <si>
    <t>贷款银行</t>
  </si>
  <si>
    <t>合同编号</t>
  </si>
  <si>
    <t>合同签订日期</t>
  </si>
  <si>
    <t>贷款起止时间</t>
  </si>
  <si>
    <t>贷款金额</t>
  </si>
  <si>
    <t>贷款利率计算方法</t>
  </si>
  <si>
    <t>年利率</t>
  </si>
  <si>
    <t>截至申报截止之日已付利息金额（含税）</t>
  </si>
  <si>
    <t>合同用途</t>
  </si>
  <si>
    <t>表4-2</t>
  </si>
  <si>
    <t>项目实施过程中产生的有关合同清单（融资租赁合同）</t>
  </si>
  <si>
    <t>单位：万元</t>
  </si>
  <si>
    <t>融资租赁机构</t>
  </si>
  <si>
    <t>租赁模式</t>
  </si>
  <si>
    <t>租赁起止时间</t>
  </si>
  <si>
    <t>租赁总期数</t>
  </si>
  <si>
    <t>合同总计金额（含税）</t>
  </si>
  <si>
    <t>设备本金
（含税）</t>
  </si>
  <si>
    <t>利息
（含税）</t>
  </si>
  <si>
    <t>手续费等其他（含税）</t>
  </si>
  <si>
    <t>截至申报截止之日已付利息额（含税）</t>
  </si>
  <si>
    <t>租赁设备名称</t>
  </si>
  <si>
    <t>单价</t>
  </si>
  <si>
    <t>设备1</t>
  </si>
  <si>
    <t>设备2</t>
  </si>
  <si>
    <t>附表5-1</t>
  </si>
  <si>
    <t>贷款利息支出明细及票据清单</t>
  </si>
  <si>
    <t xml:space="preserve">项目单位名称：                                                                                                                                                                               </t>
  </si>
  <si>
    <t>金额单位:人民币无</t>
  </si>
  <si>
    <t>计息期间</t>
  </si>
  <si>
    <t>合同情况</t>
  </si>
  <si>
    <t>利息支付情况</t>
  </si>
  <si>
    <t>审计情况</t>
  </si>
  <si>
    <t>期数</t>
  </si>
  <si>
    <t>起始日期</t>
  </si>
  <si>
    <t>结束日期</t>
  </si>
  <si>
    <t>利率(年)</t>
  </si>
  <si>
    <t>币别</t>
  </si>
  <si>
    <t>当月本金余额</t>
  </si>
  <si>
    <t>当期利息额</t>
  </si>
  <si>
    <t>付息/银行回单日期</t>
  </si>
  <si>
    <t>记账凭证日期</t>
  </si>
  <si>
    <t>凭证编号</t>
  </si>
  <si>
    <t>发票日期</t>
  </si>
  <si>
    <t>发票号</t>
  </si>
  <si>
    <t>发票金额（含税）</t>
  </si>
  <si>
    <t>已付款金额</t>
  </si>
  <si>
    <t>审计调减金额</t>
  </si>
  <si>
    <t>审计确认金额</t>
  </si>
  <si>
    <t>调减原因</t>
  </si>
  <si>
    <t>加盖审验章情况</t>
  </si>
  <si>
    <t>备注</t>
  </si>
  <si>
    <t>第1期</t>
  </si>
  <si>
    <t>合同1</t>
  </si>
  <si>
    <t>指该份贷款开始计息至结束时间，具体至年月日</t>
  </si>
  <si>
    <t>平息4%</t>
  </si>
  <si>
    <t>人民币</t>
  </si>
  <si>
    <t>第2期</t>
  </si>
  <si>
    <t>第3期</t>
  </si>
  <si>
    <t>第4期</t>
  </si>
  <si>
    <t>第5期</t>
  </si>
  <si>
    <t>第6期</t>
  </si>
  <si>
    <t>第7期</t>
  </si>
  <si>
    <t>第8期</t>
  </si>
  <si>
    <t>/</t>
  </si>
  <si>
    <t>合同...</t>
  </si>
  <si>
    <t>备注：根据中国银行业监督管理委员会出台的《流动资金贷款管理暂行办法》（银监会令2010年第1号）第九条规定：“流动资金贷款不得用于固定资产、股权等投资，不得用于国家禁止生产、经营的领域和用途”，因此流动资金贷款（包括短期资金周转贷款）不符合申报条件。</t>
  </si>
  <si>
    <t>附表5-2</t>
  </si>
  <si>
    <t>融资租赁利息支出明细及票据清单</t>
  </si>
  <si>
    <t xml:space="preserve">项目单位名称：                                                                   </t>
  </si>
  <si>
    <t xml:space="preserve">   金额单位：人民币元</t>
  </si>
  <si>
    <t>租金支付/银行回单日期</t>
  </si>
  <si>
    <r>
      <rPr>
        <b/>
        <sz val="10"/>
        <color theme="1"/>
        <rFont val="仿宋_GB2312"/>
        <charset val="134"/>
      </rPr>
      <t>本金</t>
    </r>
    <r>
      <rPr>
        <b/>
        <sz val="10"/>
        <color theme="1"/>
        <rFont val="Times New Roman"/>
        <charset val="134"/>
      </rPr>
      <t xml:space="preserve">
</t>
    </r>
    <r>
      <rPr>
        <b/>
        <sz val="10"/>
        <color theme="1"/>
        <rFont val="仿宋_GB2312"/>
        <charset val="134"/>
      </rPr>
      <t>（含税）</t>
    </r>
  </si>
  <si>
    <r>
      <rPr>
        <b/>
        <sz val="10"/>
        <color theme="1"/>
        <rFont val="仿宋_GB2312"/>
        <charset val="134"/>
      </rPr>
      <t>利息</t>
    </r>
    <r>
      <rPr>
        <b/>
        <sz val="10"/>
        <color theme="1"/>
        <rFont val="Times New Roman"/>
        <charset val="134"/>
      </rPr>
      <t xml:space="preserve">           </t>
    </r>
    <r>
      <rPr>
        <b/>
        <sz val="10"/>
        <color theme="1"/>
        <rFont val="仿宋_GB2312"/>
        <charset val="134"/>
      </rPr>
      <t>（含税）</t>
    </r>
  </si>
  <si>
    <r>
      <rPr>
        <b/>
        <sz val="10"/>
        <color theme="1"/>
        <rFont val="仿宋_GB2312"/>
        <charset val="134"/>
      </rPr>
      <t>手续费等其他（含税）</t>
    </r>
  </si>
  <si>
    <r>
      <rPr>
        <b/>
        <sz val="10"/>
        <color theme="1"/>
        <rFont val="仿宋_GB2312"/>
        <charset val="134"/>
      </rPr>
      <t>利息</t>
    </r>
    <r>
      <rPr>
        <b/>
        <sz val="10"/>
        <color theme="1"/>
        <rFont val="Times New Roman"/>
        <charset val="134"/>
      </rPr>
      <t xml:space="preserve">
</t>
    </r>
    <r>
      <rPr>
        <b/>
        <sz val="10"/>
        <color theme="1"/>
        <rFont val="仿宋_GB2312"/>
        <charset val="134"/>
      </rPr>
      <t>（不含税）</t>
    </r>
  </si>
  <si>
    <r>
      <rPr>
        <b/>
        <sz val="10"/>
        <color theme="1"/>
        <rFont val="仿宋_GB2312"/>
        <charset val="134"/>
      </rPr>
      <t>审计调减金额</t>
    </r>
  </si>
  <si>
    <t>第0期</t>
  </si>
  <si>
    <t>......</t>
  </si>
  <si>
    <t>附表6-1</t>
  </si>
  <si>
    <t>实际贷款利息支出及贴息额计算表</t>
  </si>
  <si>
    <t xml:space="preserve">项目单位名称                                                                                                                                                                      </t>
  </si>
  <si>
    <t>金额单位:人民币元</t>
  </si>
  <si>
    <t>项目</t>
  </si>
  <si>
    <t>合同2</t>
  </si>
  <si>
    <t>合同3</t>
  </si>
  <si>
    <t>A</t>
  </si>
  <si>
    <t>合同贷款总额（含税）</t>
  </si>
  <si>
    <t>B</t>
  </si>
  <si>
    <t>合同利息总额（含税）</t>
  </si>
  <si>
    <t>C</t>
  </si>
  <si>
    <t>合期总期数</t>
  </si>
  <si>
    <t>D</t>
  </si>
  <si>
    <r>
      <rPr>
        <sz val="10"/>
        <color theme="1"/>
        <rFont val="仿宋_GB2312"/>
        <charset val="134"/>
      </rPr>
      <t xml:space="preserve">合同实际利率（期） </t>
    </r>
    <r>
      <rPr>
        <sz val="10"/>
        <color rgb="FFFF0000"/>
        <rFont val="仿宋_GB2312"/>
        <charset val="134"/>
      </rPr>
      <t>D=B/A/C</t>
    </r>
  </si>
  <si>
    <t>E</t>
  </si>
  <si>
    <t>审计的项目投资总额（含税）</t>
  </si>
  <si>
    <t>F</t>
  </si>
  <si>
    <r>
      <rPr>
        <sz val="10"/>
        <color theme="1"/>
        <rFont val="仿宋_GB2312"/>
        <charset val="134"/>
      </rPr>
      <t xml:space="preserve">审计的项目投资总额的70% </t>
    </r>
    <r>
      <rPr>
        <sz val="10"/>
        <color rgb="FFFF0000"/>
        <rFont val="仿宋_GB2312"/>
        <charset val="134"/>
      </rPr>
      <t>F=E*70%</t>
    </r>
  </si>
  <si>
    <t>G</t>
  </si>
  <si>
    <t>审计的项目租赁设备投入对价（含税）</t>
  </si>
  <si>
    <t>H</t>
  </si>
  <si>
    <t>申报期数</t>
  </si>
  <si>
    <t>J</t>
  </si>
  <si>
    <r>
      <rPr>
        <sz val="10"/>
        <rFont val="仿宋_GB2312"/>
        <charset val="134"/>
      </rPr>
      <t xml:space="preserve">实际贷款利息支出（含税）         </t>
    </r>
    <r>
      <rPr>
        <sz val="10"/>
        <color rgb="FFFF0000"/>
        <rFont val="仿宋_GB2312"/>
        <charset val="134"/>
      </rPr>
      <t>J=D*(F与G)取小*H</t>
    </r>
  </si>
  <si>
    <t>K</t>
  </si>
  <si>
    <r>
      <rPr>
        <b/>
        <sz val="10"/>
        <rFont val="仿宋_GB2312"/>
        <charset val="134"/>
      </rPr>
      <t>实际贷款利息支出（不含税）</t>
    </r>
    <r>
      <rPr>
        <b/>
        <sz val="10"/>
        <color rgb="FFFF0000"/>
        <rFont val="仿宋_GB2312"/>
        <charset val="134"/>
      </rPr>
      <t>（按实际税率换算）</t>
    </r>
  </si>
  <si>
    <t>L</t>
  </si>
  <si>
    <t>审计确认的贷款利息支出（不含税）</t>
  </si>
  <si>
    <t>M</t>
  </si>
  <si>
    <t>计算的贴息金额（不含税）           M=K与L取小*50%</t>
  </si>
  <si>
    <t>N</t>
  </si>
  <si>
    <t>企业申报的贴息金额（不含税）</t>
  </si>
  <si>
    <t>I</t>
  </si>
  <si>
    <r>
      <rPr>
        <b/>
        <sz val="10"/>
        <rFont val="仿宋_GB2312"/>
        <charset val="134"/>
      </rPr>
      <t xml:space="preserve">核定的贴息金额  </t>
    </r>
    <r>
      <rPr>
        <b/>
        <sz val="10"/>
        <color rgb="FFFF0000"/>
        <rFont val="仿宋_GB2312"/>
        <charset val="134"/>
      </rPr>
      <t>M与N取小</t>
    </r>
  </si>
  <si>
    <t>附表6-2</t>
  </si>
  <si>
    <t>实际租赁利息支出及贴息额计算表</t>
  </si>
  <si>
    <t>项目单位名称:</t>
  </si>
  <si>
    <t>金额单位：人民币元</t>
  </si>
  <si>
    <t>合同设备本金（含税）</t>
  </si>
  <si>
    <r>
      <rPr>
        <sz val="10"/>
        <rFont val="仿宋_GB2312"/>
        <charset val="134"/>
      </rPr>
      <t xml:space="preserve">实际租赁利息支出（含税）         </t>
    </r>
    <r>
      <rPr>
        <sz val="10"/>
        <color rgb="FFFF0000"/>
        <rFont val="仿宋_GB2312"/>
        <charset val="134"/>
      </rPr>
      <t>J=D*（F与G取小）*H</t>
    </r>
  </si>
  <si>
    <r>
      <rPr>
        <b/>
        <sz val="10"/>
        <rFont val="仿宋_GB2312"/>
        <charset val="134"/>
      </rPr>
      <t>实际租赁利息支出（不含税）</t>
    </r>
    <r>
      <rPr>
        <b/>
        <sz val="10"/>
        <color rgb="FFFF0000"/>
        <rFont val="仿宋_GB2312"/>
        <charset val="134"/>
      </rPr>
      <t>（按实际税率换算）</t>
    </r>
  </si>
  <si>
    <t>审计确认的融资利息支出（不含税）</t>
  </si>
  <si>
    <r>
      <rPr>
        <sz val="10"/>
        <rFont val="仿宋_GB2312"/>
        <charset val="134"/>
      </rPr>
      <t xml:space="preserve">计算的贴息金额（不含税）           </t>
    </r>
    <r>
      <rPr>
        <sz val="10"/>
        <color rgb="FFFF0000"/>
        <rFont val="仿宋_GB2312"/>
        <charset val="134"/>
      </rPr>
      <t>M=K与L取小*50%</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</si>
</sst>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 numFmtId="178" formatCode="yyyy/m/d;@"/>
    <numFmt numFmtId="179" formatCode="0.00_ "/>
  </numFmts>
  <fonts count="67">
    <font>
      <sz val="11"/>
      <color theme="1"/>
      <name val="宋体"/>
      <charset val="134"/>
      <scheme val="minor"/>
    </font>
    <font>
      <sz val="11"/>
      <color theme="1"/>
      <name val="黑体"/>
      <charset val="134"/>
    </font>
    <font>
      <sz val="20"/>
      <color theme="1"/>
      <name val="方正小标宋简体"/>
      <charset val="134"/>
    </font>
    <font>
      <sz val="20"/>
      <color theme="1"/>
      <name val="宋体"/>
      <charset val="134"/>
    </font>
    <font>
      <b/>
      <sz val="10"/>
      <color theme="1"/>
      <name val="仿宋"/>
      <charset val="134"/>
    </font>
    <font>
      <sz val="10"/>
      <color theme="1"/>
      <name val="仿宋"/>
      <charset val="134"/>
    </font>
    <font>
      <b/>
      <sz val="10"/>
      <color theme="1"/>
      <name val="仿宋_GB2312"/>
      <charset val="134"/>
    </font>
    <font>
      <sz val="10"/>
      <color theme="1"/>
      <name val="仿宋_GB2312"/>
      <charset val="134"/>
    </font>
    <font>
      <sz val="10"/>
      <color rgb="FFFF0000"/>
      <name val="Times New Roman"/>
      <charset val="134"/>
    </font>
    <font>
      <sz val="10"/>
      <color theme="1"/>
      <name val="Times New Roman"/>
      <charset val="134"/>
    </font>
    <font>
      <sz val="10"/>
      <name val="仿宋_GB2312"/>
      <charset val="134"/>
    </font>
    <font>
      <sz val="10"/>
      <name val="Times New Roman"/>
      <charset val="134"/>
    </font>
    <font>
      <b/>
      <sz val="10"/>
      <name val="仿宋_GB2312"/>
      <charset val="134"/>
    </font>
    <font>
      <sz val="10"/>
      <color rgb="FFFF0000"/>
      <name val="仿宋_GB2312"/>
      <charset val="134"/>
    </font>
    <font>
      <b/>
      <sz val="16"/>
      <color theme="1"/>
      <name val="仿宋_GB2312"/>
      <charset val="134"/>
    </font>
    <font>
      <sz val="12"/>
      <name val="黑体"/>
      <charset val="134"/>
    </font>
    <font>
      <b/>
      <sz val="16"/>
      <color theme="1"/>
      <name val="Times New Roman"/>
      <charset val="134"/>
    </font>
    <font>
      <b/>
      <sz val="10"/>
      <color theme="1"/>
      <name val="Times New Roman"/>
      <charset val="134"/>
    </font>
    <font>
      <sz val="8"/>
      <color rgb="FF0000FF"/>
      <name val="宋体"/>
      <charset val="134"/>
    </font>
    <font>
      <sz val="10"/>
      <color theme="1"/>
      <name val="黑体"/>
      <charset val="134"/>
    </font>
    <font>
      <sz val="15"/>
      <color theme="1"/>
      <name val="黑体"/>
      <charset val="134"/>
    </font>
    <font>
      <sz val="9"/>
      <color theme="1"/>
      <name val="宋体"/>
      <charset val="134"/>
      <scheme val="minor"/>
    </font>
    <font>
      <sz val="9"/>
      <color theme="1"/>
      <name val="仿宋_GB2312"/>
      <charset val="134"/>
    </font>
    <font>
      <sz val="15"/>
      <color theme="1"/>
      <name val="方正小标宋简体"/>
      <charset val="134"/>
    </font>
    <font>
      <sz val="9"/>
      <name val="宋体"/>
      <charset val="134"/>
      <scheme val="minor"/>
    </font>
    <font>
      <sz val="10"/>
      <color theme="1"/>
      <name val="宋体"/>
      <charset val="134"/>
      <scheme val="minor"/>
    </font>
    <font>
      <sz val="9"/>
      <color theme="1"/>
      <name val="黑体"/>
      <charset val="134"/>
    </font>
    <font>
      <sz val="8"/>
      <color rgb="FFFF0000"/>
      <name val="仿宋_GB2312"/>
      <charset val="134"/>
    </font>
    <font>
      <b/>
      <sz val="9"/>
      <color theme="1"/>
      <name val="仿宋_GB2312"/>
      <charset val="134"/>
    </font>
    <font>
      <sz val="10.5"/>
      <color theme="1"/>
      <name val="仿宋_GB2312"/>
      <charset val="134"/>
    </font>
    <font>
      <sz val="9"/>
      <color theme="1"/>
      <name val="Calibri"/>
      <charset val="134"/>
    </font>
    <font>
      <sz val="9"/>
      <color rgb="FF000000"/>
      <name val="仿宋_GB2312"/>
      <charset val="134"/>
    </font>
    <font>
      <sz val="10.5"/>
      <name val="仿宋_GB2312"/>
      <charset val="134"/>
    </font>
    <font>
      <b/>
      <sz val="9"/>
      <color rgb="FF000000"/>
      <name val="仿宋_GB2312"/>
      <charset val="134"/>
    </font>
    <font>
      <sz val="9"/>
      <color rgb="FF0000FF"/>
      <name val="宋体"/>
      <charset val="134"/>
    </font>
    <font>
      <sz val="11"/>
      <color theme="1"/>
      <name val="Times New Roman"/>
      <charset val="134"/>
    </font>
    <font>
      <sz val="12"/>
      <name val="Times New Roman"/>
      <charset val="134"/>
    </font>
    <font>
      <b/>
      <sz val="20"/>
      <color theme="1"/>
      <name val="宋体"/>
      <charset val="134"/>
    </font>
    <font>
      <b/>
      <sz val="20"/>
      <color theme="1"/>
      <name val="Times New Roman"/>
      <charset val="134"/>
    </font>
    <font>
      <sz val="20"/>
      <color theme="1"/>
      <name val="Times New Roman"/>
      <charset val="134"/>
    </font>
    <font>
      <sz val="9"/>
      <color theme="1"/>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MS Sans Serif"/>
      <charset val="134"/>
    </font>
    <font>
      <b/>
      <sz val="10"/>
      <color rgb="FFFF0000"/>
      <name val="仿宋_GB2312"/>
      <charset val="134"/>
    </font>
    <font>
      <sz val="10"/>
      <color theme="1"/>
      <name val="宋体"/>
      <charset val="134"/>
    </font>
    <font>
      <sz val="10"/>
      <color rgb="FFFF0000"/>
      <name val="宋体"/>
      <charset val="134"/>
    </font>
    <font>
      <sz val="9"/>
      <color theme="1"/>
      <name val="宋体"/>
      <charset val="134"/>
    </font>
    <font>
      <sz val="10"/>
      <name val="黑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medium">
        <color auto="1"/>
      </bottom>
      <diagonal/>
    </border>
    <border>
      <left style="medium">
        <color auto="1"/>
      </left>
      <right style="thin">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1"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0" fillId="2" borderId="30" applyNumberFormat="0" applyFont="0" applyAlignment="0" applyProtection="0">
      <alignment vertical="center"/>
    </xf>
    <xf numFmtId="0" fontId="43"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6" fillId="0" borderId="31" applyNumberFormat="0" applyFill="0" applyAlignment="0" applyProtection="0">
      <alignment vertical="center"/>
    </xf>
    <xf numFmtId="0" fontId="47" fillId="0" borderId="31" applyNumberFormat="0" applyFill="0" applyAlignment="0" applyProtection="0">
      <alignment vertical="center"/>
    </xf>
    <xf numFmtId="0" fontId="48" fillId="0" borderId="32" applyNumberFormat="0" applyFill="0" applyAlignment="0" applyProtection="0">
      <alignment vertical="center"/>
    </xf>
    <xf numFmtId="0" fontId="48" fillId="0" borderId="0" applyNumberFormat="0" applyFill="0" applyBorder="0" applyAlignment="0" applyProtection="0">
      <alignment vertical="center"/>
    </xf>
    <xf numFmtId="0" fontId="49" fillId="3" borderId="33" applyNumberFormat="0" applyAlignment="0" applyProtection="0">
      <alignment vertical="center"/>
    </xf>
    <xf numFmtId="0" fontId="50" fillId="4" borderId="34" applyNumberFormat="0" applyAlignment="0" applyProtection="0">
      <alignment vertical="center"/>
    </xf>
    <xf numFmtId="0" fontId="51" fillId="4" borderId="33" applyNumberFormat="0" applyAlignment="0" applyProtection="0">
      <alignment vertical="center"/>
    </xf>
    <xf numFmtId="0" fontId="52" fillId="5" borderId="35" applyNumberFormat="0" applyAlignment="0" applyProtection="0">
      <alignment vertical="center"/>
    </xf>
    <xf numFmtId="0" fontId="53" fillId="0" borderId="36" applyNumberFormat="0" applyFill="0" applyAlignment="0" applyProtection="0">
      <alignment vertical="center"/>
    </xf>
    <xf numFmtId="0" fontId="54" fillId="0" borderId="37" applyNumberFormat="0" applyFill="0" applyAlignment="0" applyProtection="0">
      <alignment vertical="center"/>
    </xf>
    <xf numFmtId="0" fontId="55" fillId="6" borderId="0" applyNumberFormat="0" applyBorder="0" applyAlignment="0" applyProtection="0">
      <alignment vertical="center"/>
    </xf>
    <xf numFmtId="0" fontId="56" fillId="7" borderId="0" applyNumberFormat="0" applyBorder="0" applyAlignment="0" applyProtection="0">
      <alignment vertical="center"/>
    </xf>
    <xf numFmtId="0" fontId="57" fillId="8" borderId="0" applyNumberFormat="0" applyBorder="0" applyAlignment="0" applyProtection="0">
      <alignment vertical="center"/>
    </xf>
    <xf numFmtId="0" fontId="58" fillId="9" borderId="0" applyNumberFormat="0" applyBorder="0" applyAlignment="0" applyProtection="0">
      <alignment vertical="center"/>
    </xf>
    <xf numFmtId="0" fontId="59" fillId="10" borderId="0" applyNumberFormat="0" applyBorder="0" applyAlignment="0" applyProtection="0">
      <alignment vertical="center"/>
    </xf>
    <xf numFmtId="0" fontId="59" fillId="11" borderId="0" applyNumberFormat="0" applyBorder="0" applyAlignment="0" applyProtection="0">
      <alignment vertical="center"/>
    </xf>
    <xf numFmtId="0" fontId="58" fillId="12" borderId="0" applyNumberFormat="0" applyBorder="0" applyAlignment="0" applyProtection="0">
      <alignment vertical="center"/>
    </xf>
    <xf numFmtId="0" fontId="58" fillId="13" borderId="0" applyNumberFormat="0" applyBorder="0" applyAlignment="0" applyProtection="0">
      <alignment vertical="center"/>
    </xf>
    <xf numFmtId="0" fontId="59" fillId="14" borderId="0" applyNumberFormat="0" applyBorder="0" applyAlignment="0" applyProtection="0">
      <alignment vertical="center"/>
    </xf>
    <xf numFmtId="0" fontId="59" fillId="15" borderId="0" applyNumberFormat="0" applyBorder="0" applyAlignment="0" applyProtection="0">
      <alignment vertical="center"/>
    </xf>
    <xf numFmtId="0" fontId="58" fillId="16" borderId="0" applyNumberFormat="0" applyBorder="0" applyAlignment="0" applyProtection="0">
      <alignment vertical="center"/>
    </xf>
    <xf numFmtId="0" fontId="58" fillId="17" borderId="0" applyNumberFormat="0" applyBorder="0" applyAlignment="0" applyProtection="0">
      <alignment vertical="center"/>
    </xf>
    <xf numFmtId="0" fontId="59" fillId="18" borderId="0" applyNumberFormat="0" applyBorder="0" applyAlignment="0" applyProtection="0">
      <alignment vertical="center"/>
    </xf>
    <xf numFmtId="0" fontId="59" fillId="19" borderId="0" applyNumberFormat="0" applyBorder="0" applyAlignment="0" applyProtection="0">
      <alignment vertical="center"/>
    </xf>
    <xf numFmtId="0" fontId="58" fillId="20" borderId="0" applyNumberFormat="0" applyBorder="0" applyAlignment="0" applyProtection="0">
      <alignment vertical="center"/>
    </xf>
    <xf numFmtId="0" fontId="58" fillId="21" borderId="0" applyNumberFormat="0" applyBorder="0" applyAlignment="0" applyProtection="0">
      <alignment vertical="center"/>
    </xf>
    <xf numFmtId="0" fontId="59" fillId="22" borderId="0" applyNumberFormat="0" applyBorder="0" applyAlignment="0" applyProtection="0">
      <alignment vertical="center"/>
    </xf>
    <xf numFmtId="0" fontId="59" fillId="23" borderId="0" applyNumberFormat="0" applyBorder="0" applyAlignment="0" applyProtection="0">
      <alignment vertical="center"/>
    </xf>
    <xf numFmtId="0" fontId="58" fillId="24" borderId="0" applyNumberFormat="0" applyBorder="0" applyAlignment="0" applyProtection="0">
      <alignment vertical="center"/>
    </xf>
    <xf numFmtId="0" fontId="58" fillId="25" borderId="0" applyNumberFormat="0" applyBorder="0" applyAlignment="0" applyProtection="0">
      <alignment vertical="center"/>
    </xf>
    <xf numFmtId="0" fontId="59" fillId="26" borderId="0" applyNumberFormat="0" applyBorder="0" applyAlignment="0" applyProtection="0">
      <alignment vertical="center"/>
    </xf>
    <xf numFmtId="0" fontId="59" fillId="27" borderId="0" applyNumberFormat="0" applyBorder="0" applyAlignment="0" applyProtection="0">
      <alignment vertical="center"/>
    </xf>
    <xf numFmtId="0" fontId="58" fillId="28" borderId="0" applyNumberFormat="0" applyBorder="0" applyAlignment="0" applyProtection="0">
      <alignment vertical="center"/>
    </xf>
    <xf numFmtId="0" fontId="58" fillId="29" borderId="0" applyNumberFormat="0" applyBorder="0" applyAlignment="0" applyProtection="0">
      <alignment vertical="center"/>
    </xf>
    <xf numFmtId="0" fontId="59" fillId="30" borderId="0" applyNumberFormat="0" applyBorder="0" applyAlignment="0" applyProtection="0">
      <alignment vertical="center"/>
    </xf>
    <xf numFmtId="0" fontId="59" fillId="31" borderId="0" applyNumberFormat="0" applyBorder="0" applyAlignment="0" applyProtection="0">
      <alignment vertical="center"/>
    </xf>
    <xf numFmtId="0" fontId="58" fillId="32" borderId="0" applyNumberFormat="0" applyBorder="0" applyAlignment="0" applyProtection="0">
      <alignment vertical="center"/>
    </xf>
    <xf numFmtId="0" fontId="60" fillId="0" borderId="0">
      <alignment vertical="center"/>
    </xf>
    <xf numFmtId="0" fontId="61" fillId="0" borderId="0"/>
    <xf numFmtId="0" fontId="60" fillId="0" borderId="0"/>
    <xf numFmtId="43" fontId="60" fillId="0" borderId="0" applyFont="0" applyFill="0" applyBorder="0" applyAlignment="0" applyProtection="0"/>
    <xf numFmtId="0" fontId="61" fillId="0" borderId="0"/>
    <xf numFmtId="0" fontId="61" fillId="0" borderId="0"/>
    <xf numFmtId="0" fontId="61" fillId="0" borderId="0"/>
    <xf numFmtId="0" fontId="61" fillId="0" borderId="0"/>
    <xf numFmtId="0" fontId="61" fillId="0" borderId="0"/>
    <xf numFmtId="0" fontId="60" fillId="0" borderId="0"/>
    <xf numFmtId="0" fontId="60" fillId="0" borderId="0"/>
  </cellStyleXfs>
  <cellXfs count="238">
    <xf numFmtId="0" fontId="0" fillId="0" borderId="0" xfId="0">
      <alignment vertical="center"/>
    </xf>
    <xf numFmtId="0" fontId="1" fillId="0" borderId="0" xfId="0" applyFont="1">
      <alignment vertical="center"/>
    </xf>
    <xf numFmtId="0" fontId="2" fillId="0" borderId="0" xfId="58" applyFont="1" applyAlignment="1">
      <alignment horizontal="center" vertical="center" wrapText="1"/>
    </xf>
    <xf numFmtId="176" fontId="3" fillId="0" borderId="0" xfId="58" applyNumberFormat="1" applyFont="1" applyAlignment="1">
      <alignment vertical="center" wrapText="1"/>
    </xf>
    <xf numFmtId="10" fontId="3" fillId="0" borderId="0" xfId="58" applyNumberFormat="1" applyFont="1" applyAlignment="1">
      <alignment vertical="center" wrapText="1"/>
    </xf>
    <xf numFmtId="0" fontId="4" fillId="0" borderId="0" xfId="0" applyFont="1" applyFill="1" applyAlignment="1">
      <alignment horizontal="left" vertical="center" wrapText="1"/>
    </xf>
    <xf numFmtId="0" fontId="4" fillId="0" borderId="0" xfId="0" applyFont="1" applyFill="1" applyAlignment="1">
      <alignment vertical="center" wrapText="1"/>
    </xf>
    <xf numFmtId="0" fontId="5" fillId="0" borderId="0" xfId="0" applyFont="1" applyFill="1" applyAlignment="1">
      <alignment vertical="center" wrapText="1"/>
    </xf>
    <xf numFmtId="0" fontId="6"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NumberFormat="1" applyFont="1" applyFill="1" applyBorder="1" applyAlignment="1">
      <alignment horizontal="center" vertical="center" wrapText="1"/>
    </xf>
    <xf numFmtId="0" fontId="7" fillId="0" borderId="5" xfId="0" applyFont="1" applyFill="1" applyBorder="1" applyAlignment="1">
      <alignment horizontal="left" vertical="center" wrapText="1"/>
    </xf>
    <xf numFmtId="43" fontId="8" fillId="0" borderId="5" xfId="0" applyNumberFormat="1" applyFont="1" applyFill="1" applyBorder="1" applyAlignment="1">
      <alignment horizontal="center" vertical="center" wrapText="1"/>
    </xf>
    <xf numFmtId="43" fontId="9" fillId="0" borderId="5" xfId="0" applyNumberFormat="1" applyFont="1" applyFill="1" applyBorder="1" applyAlignment="1">
      <alignment horizontal="center" vertical="center" wrapText="1"/>
    </xf>
    <xf numFmtId="176" fontId="9" fillId="0" borderId="6" xfId="0" applyNumberFormat="1" applyFont="1" applyFill="1" applyBorder="1" applyAlignment="1">
      <alignment horizontal="right" vertical="center" wrapText="1"/>
    </xf>
    <xf numFmtId="0" fontId="9" fillId="0" borderId="4" xfId="0" applyNumberFormat="1" applyFont="1" applyFill="1" applyBorder="1" applyAlignment="1">
      <alignment horizontal="center" vertical="center" wrapText="1"/>
    </xf>
    <xf numFmtId="0" fontId="7" fillId="0" borderId="5" xfId="0" applyNumberFormat="1" applyFont="1" applyFill="1" applyBorder="1" applyAlignment="1">
      <alignment horizontal="left" vertical="center" wrapText="1"/>
    </xf>
    <xf numFmtId="177" fontId="8" fillId="0" borderId="5" xfId="0" applyNumberFormat="1" applyFont="1" applyFill="1" applyBorder="1" applyAlignment="1">
      <alignment horizontal="center" vertical="center" wrapText="1"/>
    </xf>
    <xf numFmtId="177" fontId="9" fillId="0" borderId="5" xfId="0" applyNumberFormat="1" applyFont="1" applyFill="1" applyBorder="1" applyAlignment="1">
      <alignment horizontal="center" vertical="center" wrapText="1"/>
    </xf>
    <xf numFmtId="176" fontId="9" fillId="0" borderId="6" xfId="0" applyNumberFormat="1" applyFont="1" applyFill="1" applyBorder="1" applyAlignment="1">
      <alignment horizontal="center" vertical="center" wrapText="1"/>
    </xf>
    <xf numFmtId="10" fontId="8" fillId="0" borderId="5" xfId="0" applyNumberFormat="1" applyFont="1" applyFill="1" applyBorder="1" applyAlignment="1">
      <alignment horizontal="center" vertical="center" wrapText="1"/>
    </xf>
    <xf numFmtId="10" fontId="9" fillId="0" borderId="5" xfId="0" applyNumberFormat="1" applyFont="1" applyFill="1" applyBorder="1" applyAlignment="1">
      <alignment horizontal="center" vertical="center" wrapText="1"/>
    </xf>
    <xf numFmtId="43" fontId="8" fillId="0" borderId="5" xfId="1" applyFont="1" applyBorder="1" applyAlignment="1">
      <alignment horizontal="center" vertical="center" wrapText="1"/>
    </xf>
    <xf numFmtId="43" fontId="9" fillId="0" borderId="5" xfId="1" applyFont="1" applyBorder="1" applyAlignment="1">
      <alignment horizontal="center" vertical="center" wrapText="1"/>
    </xf>
    <xf numFmtId="176" fontId="8" fillId="0" borderId="5" xfId="3" applyNumberFormat="1" applyFont="1" applyBorder="1" applyAlignment="1">
      <alignment horizontal="right" vertical="center" wrapText="1"/>
    </xf>
    <xf numFmtId="176" fontId="9" fillId="0" borderId="5" xfId="3" applyNumberFormat="1" applyFont="1" applyBorder="1" applyAlignment="1">
      <alignment horizontal="right" vertical="center" wrapText="1"/>
    </xf>
    <xf numFmtId="0" fontId="10" fillId="0" borderId="5" xfId="0" applyNumberFormat="1" applyFont="1" applyFill="1" applyBorder="1" applyAlignment="1">
      <alignment horizontal="left" vertical="center" wrapText="1"/>
    </xf>
    <xf numFmtId="177" fontId="11" fillId="0" borderId="5" xfId="0" applyNumberFormat="1" applyFont="1" applyFill="1" applyBorder="1" applyAlignment="1">
      <alignment horizontal="center" vertical="center" wrapText="1"/>
    </xf>
    <xf numFmtId="43" fontId="11" fillId="0" borderId="5" xfId="1" applyFont="1" applyBorder="1" applyAlignment="1">
      <alignment horizontal="center" vertical="center" wrapText="1"/>
    </xf>
    <xf numFmtId="0" fontId="12" fillId="0" borderId="5" xfId="0" applyNumberFormat="1" applyFont="1" applyFill="1" applyBorder="1" applyAlignment="1">
      <alignment horizontal="left" vertical="center" wrapText="1"/>
    </xf>
    <xf numFmtId="0" fontId="13" fillId="0" borderId="5" xfId="0" applyNumberFormat="1" applyFont="1" applyFill="1" applyBorder="1" applyAlignment="1">
      <alignment horizontal="left" vertical="center" wrapText="1"/>
    </xf>
    <xf numFmtId="176" fontId="8" fillId="0" borderId="5" xfId="0" applyNumberFormat="1" applyFont="1" applyFill="1" applyBorder="1" applyAlignment="1">
      <alignment horizontal="right" vertical="center" wrapText="1"/>
    </xf>
    <xf numFmtId="176" fontId="11" fillId="0" borderId="5" xfId="0" applyNumberFormat="1" applyFont="1" applyFill="1" applyBorder="1" applyAlignment="1">
      <alignment horizontal="right" vertical="center" wrapText="1"/>
    </xf>
    <xf numFmtId="0" fontId="9" fillId="0" borderId="7" xfId="0" applyNumberFormat="1" applyFont="1" applyFill="1" applyBorder="1" applyAlignment="1">
      <alignment horizontal="center" vertical="center" wrapText="1"/>
    </xf>
    <xf numFmtId="0" fontId="12" fillId="0" borderId="8" xfId="0" applyNumberFormat="1" applyFont="1" applyFill="1" applyBorder="1" applyAlignment="1">
      <alignment horizontal="left" vertical="center" wrapText="1"/>
    </xf>
    <xf numFmtId="176" fontId="8" fillId="0" borderId="8" xfId="0" applyNumberFormat="1" applyFont="1" applyFill="1" applyBorder="1" applyAlignment="1">
      <alignment horizontal="right" vertical="center" wrapText="1"/>
    </xf>
    <xf numFmtId="176" fontId="11" fillId="0" borderId="8" xfId="0" applyNumberFormat="1" applyFont="1" applyFill="1" applyBorder="1" applyAlignment="1">
      <alignment horizontal="right" vertical="center" wrapText="1"/>
    </xf>
    <xf numFmtId="176" fontId="9" fillId="0" borderId="9" xfId="0" applyNumberFormat="1" applyFont="1" applyFill="1" applyBorder="1" applyAlignment="1">
      <alignment horizontal="right" vertical="center" wrapText="1"/>
    </xf>
    <xf numFmtId="0" fontId="14" fillId="0" borderId="0" xfId="0" applyFont="1" applyFill="1" applyBorder="1" applyAlignment="1">
      <alignment horizontal="center" vertical="center"/>
    </xf>
    <xf numFmtId="0" fontId="12" fillId="0" borderId="0" xfId="58" applyFont="1" applyFill="1" applyBorder="1" applyAlignment="1">
      <alignment vertical="center"/>
    </xf>
    <xf numFmtId="0" fontId="12" fillId="0" borderId="0" xfId="58" applyFont="1" applyFill="1" applyBorder="1" applyAlignment="1">
      <alignment vertical="center" wrapText="1"/>
    </xf>
    <xf numFmtId="0" fontId="6" fillId="0" borderId="0" xfId="0" applyFont="1" applyFill="1" applyBorder="1" applyAlignment="1">
      <alignment horizontal="right" vertical="center"/>
    </xf>
    <xf numFmtId="0" fontId="15" fillId="0" borderId="0" xfId="0" applyFont="1" applyBorder="1" applyAlignment="1">
      <alignment horizontal="left" vertical="center" wrapText="1"/>
    </xf>
    <xf numFmtId="0" fontId="14" fillId="0" borderId="0" xfId="58" applyFont="1" applyAlignment="1">
      <alignment horizontal="center" vertical="center" wrapText="1"/>
    </xf>
    <xf numFmtId="176" fontId="14" fillId="0" borderId="0" xfId="58" applyNumberFormat="1" applyFont="1" applyAlignment="1">
      <alignment horizontal="right" vertical="center" wrapText="1"/>
    </xf>
    <xf numFmtId="10" fontId="14" fillId="0" borderId="0" xfId="58" applyNumberFormat="1" applyFont="1" applyAlignment="1">
      <alignment horizontal="center" vertical="center" wrapText="1"/>
    </xf>
    <xf numFmtId="176" fontId="14" fillId="0" borderId="0" xfId="58" applyNumberFormat="1" applyFont="1" applyAlignment="1">
      <alignment horizontal="center" vertical="center" wrapText="1"/>
    </xf>
    <xf numFmtId="176" fontId="16" fillId="0" borderId="0" xfId="58" applyNumberFormat="1" applyFont="1" applyAlignment="1">
      <alignment horizontal="center" vertical="center" wrapText="1"/>
    </xf>
    <xf numFmtId="0" fontId="6" fillId="0" borderId="0" xfId="0" applyFont="1" applyFill="1" applyAlignment="1">
      <alignment horizontal="left" vertical="center" wrapText="1"/>
    </xf>
    <xf numFmtId="176" fontId="6" fillId="0" borderId="0" xfId="0" applyNumberFormat="1" applyFont="1" applyFill="1" applyAlignment="1">
      <alignment horizontal="center" vertical="center" wrapText="1"/>
    </xf>
    <xf numFmtId="176" fontId="17" fillId="0" borderId="0" xfId="0" applyNumberFormat="1" applyFont="1" applyFill="1" applyAlignment="1">
      <alignment horizontal="center" vertical="center" wrapText="1"/>
    </xf>
    <xf numFmtId="0" fontId="6" fillId="0" borderId="10" xfId="58" applyFont="1" applyBorder="1" applyAlignment="1">
      <alignment horizontal="center" vertical="center" wrapText="1"/>
    </xf>
    <xf numFmtId="0" fontId="6" fillId="0" borderId="11" xfId="58" applyFont="1" applyBorder="1" applyAlignment="1">
      <alignment horizontal="center" vertical="center" wrapText="1"/>
    </xf>
    <xf numFmtId="0" fontId="6" fillId="0" borderId="12" xfId="58" applyFont="1" applyBorder="1" applyAlignment="1">
      <alignment horizontal="center" vertical="center" wrapText="1"/>
    </xf>
    <xf numFmtId="0" fontId="12" fillId="0" borderId="2" xfId="0" applyNumberFormat="1" applyFont="1" applyFill="1" applyBorder="1" applyAlignment="1">
      <alignment horizontal="center" vertical="center" wrapText="1"/>
    </xf>
    <xf numFmtId="176" fontId="12" fillId="0" borderId="2" xfId="0" applyNumberFormat="1" applyFont="1" applyFill="1" applyBorder="1" applyAlignment="1">
      <alignment horizontal="right" vertical="center" wrapText="1"/>
    </xf>
    <xf numFmtId="176" fontId="12" fillId="0" borderId="13" xfId="0" applyNumberFormat="1" applyFont="1" applyFill="1" applyBorder="1" applyAlignment="1">
      <alignment horizontal="center" vertical="center" wrapText="1"/>
    </xf>
    <xf numFmtId="176" fontId="12" fillId="0" borderId="11" xfId="0" applyNumberFormat="1" applyFont="1" applyFill="1" applyBorder="1" applyAlignment="1">
      <alignment horizontal="center" vertical="center" wrapText="1"/>
    </xf>
    <xf numFmtId="176" fontId="12" fillId="0" borderId="12" xfId="0" applyNumberFormat="1" applyFont="1" applyFill="1" applyBorder="1" applyAlignment="1">
      <alignment horizontal="center" vertical="center" wrapText="1"/>
    </xf>
    <xf numFmtId="176" fontId="12" fillId="0" borderId="14" xfId="0" applyNumberFormat="1" applyFont="1" applyFill="1" applyBorder="1" applyAlignment="1">
      <alignment horizontal="center" vertical="center" wrapText="1"/>
    </xf>
    <xf numFmtId="0" fontId="6" fillId="0" borderId="4" xfId="58" applyFont="1" applyBorder="1" applyAlignment="1">
      <alignment horizontal="center" vertical="center" wrapText="1"/>
    </xf>
    <xf numFmtId="0" fontId="6" fillId="0" borderId="15" xfId="58" applyFont="1" applyBorder="1" applyAlignment="1">
      <alignment horizontal="center" vertical="center" wrapText="1"/>
    </xf>
    <xf numFmtId="0" fontId="12" fillId="0" borderId="5" xfId="0" applyNumberFormat="1" applyFont="1" applyFill="1" applyBorder="1" applyAlignment="1">
      <alignment horizontal="center" vertical="center" wrapText="1"/>
    </xf>
    <xf numFmtId="176" fontId="12" fillId="0" borderId="5" xfId="0" applyNumberFormat="1" applyFont="1" applyFill="1" applyBorder="1" applyAlignment="1">
      <alignment horizontal="center" vertical="center" wrapText="1"/>
    </xf>
    <xf numFmtId="176" fontId="12" fillId="0" borderId="5" xfId="0" applyNumberFormat="1" applyFont="1" applyFill="1" applyBorder="1" applyAlignment="1">
      <alignment horizontal="right" vertical="center" wrapText="1"/>
    </xf>
    <xf numFmtId="176" fontId="12" fillId="0" borderId="16" xfId="0" applyNumberFormat="1" applyFont="1" applyFill="1" applyBorder="1" applyAlignment="1">
      <alignment horizontal="center" vertical="center" wrapText="1"/>
    </xf>
    <xf numFmtId="176" fontId="12" fillId="0" borderId="16" xfId="0" applyNumberFormat="1" applyFont="1" applyFill="1" applyBorder="1" applyAlignment="1">
      <alignment horizontal="right" vertical="center" wrapText="1"/>
    </xf>
    <xf numFmtId="10" fontId="12" fillId="0" borderId="16" xfId="0" applyNumberFormat="1" applyFont="1" applyFill="1" applyBorder="1" applyAlignment="1">
      <alignment horizontal="center" vertical="center" wrapText="1"/>
    </xf>
    <xf numFmtId="0" fontId="12" fillId="0" borderId="17" xfId="59" applyFont="1" applyFill="1" applyBorder="1" applyAlignment="1">
      <alignment horizontal="center" vertical="center" wrapText="1"/>
    </xf>
    <xf numFmtId="0" fontId="7" fillId="0" borderId="4" xfId="58" applyFont="1" applyBorder="1" applyAlignment="1">
      <alignment horizontal="center" vertical="center" wrapText="1"/>
    </xf>
    <xf numFmtId="0" fontId="7" fillId="0" borderId="15" xfId="58" applyFont="1" applyBorder="1" applyAlignment="1">
      <alignment horizontal="center" vertical="center" wrapText="1"/>
    </xf>
    <xf numFmtId="0" fontId="7" fillId="0" borderId="5" xfId="58" applyFont="1" applyBorder="1" applyAlignment="1">
      <alignment horizontal="center" vertical="center" wrapText="1"/>
    </xf>
    <xf numFmtId="0" fontId="13" fillId="0" borderId="5" xfId="58" applyFont="1" applyBorder="1" applyAlignment="1">
      <alignment horizontal="center" vertical="center" wrapText="1"/>
    </xf>
    <xf numFmtId="176" fontId="8" fillId="0" borderId="5" xfId="58" applyNumberFormat="1" applyFont="1" applyBorder="1" applyAlignment="1">
      <alignment horizontal="right" vertical="center" wrapText="1"/>
    </xf>
    <xf numFmtId="10" fontId="13" fillId="0" borderId="5" xfId="58" applyNumberFormat="1" applyFont="1" applyBorder="1" applyAlignment="1">
      <alignment horizontal="center" vertical="center" wrapText="1"/>
    </xf>
    <xf numFmtId="176" fontId="13" fillId="0" borderId="5" xfId="0" applyNumberFormat="1" applyFont="1" applyFill="1" applyBorder="1" applyAlignment="1">
      <alignment horizontal="right" vertical="center" wrapText="1"/>
    </xf>
    <xf numFmtId="49" fontId="13" fillId="0" borderId="18" xfId="58" applyNumberFormat="1" applyFont="1" applyBorder="1" applyAlignment="1">
      <alignment horizontal="center" vertical="center" wrapText="1"/>
    </xf>
    <xf numFmtId="49" fontId="13" fillId="0" borderId="19" xfId="58" applyNumberFormat="1" applyFont="1" applyBorder="1" applyAlignment="1">
      <alignment horizontal="center" vertical="center" wrapText="1"/>
    </xf>
    <xf numFmtId="176" fontId="13" fillId="0" borderId="5" xfId="58" applyNumberFormat="1" applyFont="1" applyBorder="1" applyAlignment="1">
      <alignment horizontal="right" vertical="center" wrapText="1"/>
    </xf>
    <xf numFmtId="176" fontId="9" fillId="0" borderId="5" xfId="58" applyNumberFormat="1" applyFont="1" applyBorder="1" applyAlignment="1">
      <alignment horizontal="right" vertical="center" wrapText="1"/>
    </xf>
    <xf numFmtId="10" fontId="7" fillId="0" borderId="5" xfId="58" applyNumberFormat="1" applyFont="1" applyBorder="1" applyAlignment="1">
      <alignment horizontal="center" vertical="center" wrapText="1"/>
    </xf>
    <xf numFmtId="176" fontId="7" fillId="0" borderId="5" xfId="58" applyNumberFormat="1" applyFont="1" applyBorder="1" applyAlignment="1">
      <alignment horizontal="left" vertical="center" wrapText="1"/>
    </xf>
    <xf numFmtId="176" fontId="9" fillId="0" borderId="5" xfId="58" applyNumberFormat="1" applyFont="1" applyBorder="1" applyAlignment="1">
      <alignment horizontal="left" vertical="center" wrapText="1"/>
    </xf>
    <xf numFmtId="0" fontId="7" fillId="0" borderId="5" xfId="58" applyFont="1" applyBorder="1" applyAlignment="1">
      <alignment horizontal="left" vertical="center" wrapText="1"/>
    </xf>
    <xf numFmtId="176" fontId="9" fillId="0" borderId="5" xfId="0" applyNumberFormat="1" applyFont="1" applyFill="1" applyBorder="1" applyAlignment="1">
      <alignment horizontal="center" vertical="center" wrapText="1"/>
    </xf>
    <xf numFmtId="176" fontId="9" fillId="0" borderId="5" xfId="0" applyNumberFormat="1" applyFont="1" applyFill="1" applyBorder="1" applyAlignment="1">
      <alignment horizontal="right" vertical="center" wrapText="1"/>
    </xf>
    <xf numFmtId="49" fontId="7" fillId="0" borderId="18" xfId="58" applyNumberFormat="1" applyFont="1" applyBorder="1" applyAlignment="1">
      <alignment horizontal="center" vertical="center" wrapText="1"/>
    </xf>
    <xf numFmtId="49" fontId="7" fillId="0" borderId="19" xfId="58" applyNumberFormat="1" applyFont="1" applyBorder="1" applyAlignment="1">
      <alignment horizontal="center" vertical="center" wrapText="1"/>
    </xf>
    <xf numFmtId="176" fontId="7" fillId="0" borderId="5" xfId="0" applyNumberFormat="1" applyFont="1" applyFill="1" applyBorder="1" applyAlignment="1">
      <alignment horizontal="center" vertical="center" wrapText="1"/>
    </xf>
    <xf numFmtId="0" fontId="6" fillId="0" borderId="20" xfId="58" applyFont="1" applyBorder="1" applyAlignment="1">
      <alignment horizontal="center" vertical="center" wrapText="1"/>
    </xf>
    <xf numFmtId="0" fontId="6" fillId="0" borderId="21" xfId="58" applyFont="1" applyBorder="1" applyAlignment="1">
      <alignment horizontal="center" vertical="center" wrapText="1"/>
    </xf>
    <xf numFmtId="0" fontId="6" fillId="0" borderId="22" xfId="58" applyFont="1" applyBorder="1" applyAlignment="1">
      <alignment horizontal="center" vertical="center" wrapText="1"/>
    </xf>
    <xf numFmtId="176" fontId="17" fillId="0" borderId="8" xfId="0" applyNumberFormat="1" applyFont="1" applyFill="1" applyBorder="1" applyAlignment="1">
      <alignment horizontal="center" vertical="center" wrapText="1"/>
    </xf>
    <xf numFmtId="176" fontId="17" fillId="0" borderId="8" xfId="0" applyNumberFormat="1" applyFont="1" applyFill="1" applyBorder="1" applyAlignment="1">
      <alignment horizontal="right" vertical="center" wrapText="1"/>
    </xf>
    <xf numFmtId="0" fontId="6" fillId="0" borderId="9" xfId="58" applyFont="1" applyBorder="1" applyAlignment="1">
      <alignment horizontal="left" vertical="center" wrapText="1"/>
    </xf>
    <xf numFmtId="0" fontId="18" fillId="0" borderId="0" xfId="0" applyFont="1" applyFill="1" applyAlignment="1">
      <alignment horizontal="left" vertical="top" wrapText="1"/>
    </xf>
    <xf numFmtId="0" fontId="0" fillId="0" borderId="0" xfId="58" applyFont="1" applyAlignment="1">
      <alignment horizontal="center"/>
    </xf>
    <xf numFmtId="0" fontId="0" fillId="0" borderId="0" xfId="58" applyFont="1" applyAlignment="1"/>
    <xf numFmtId="0" fontId="14" fillId="0" borderId="0" xfId="58" applyFont="1" applyAlignment="1">
      <alignment horizontal="center" vertical="center"/>
    </xf>
    <xf numFmtId="176" fontId="14" fillId="0" borderId="0" xfId="58" applyNumberFormat="1" applyFont="1" applyAlignment="1">
      <alignment vertical="center"/>
    </xf>
    <xf numFmtId="0" fontId="6" fillId="0" borderId="0" xfId="0" applyFont="1" applyFill="1" applyAlignment="1">
      <alignment horizontal="left" vertical="center"/>
    </xf>
    <xf numFmtId="0" fontId="6" fillId="0" borderId="0" xfId="0" applyFont="1" applyFill="1" applyAlignment="1">
      <alignment vertical="center"/>
    </xf>
    <xf numFmtId="176" fontId="6" fillId="0" borderId="0" xfId="0" applyNumberFormat="1" applyFont="1" applyFill="1" applyAlignment="1">
      <alignment vertical="center"/>
    </xf>
    <xf numFmtId="176" fontId="6" fillId="0" borderId="0" xfId="0" applyNumberFormat="1" applyFont="1" applyFill="1" applyAlignment="1">
      <alignment horizontal="right" vertical="center"/>
    </xf>
    <xf numFmtId="0" fontId="6" fillId="0" borderId="1" xfId="58" applyFont="1" applyBorder="1" applyAlignment="1">
      <alignment horizontal="center" vertical="center" wrapText="1"/>
    </xf>
    <xf numFmtId="0" fontId="6" fillId="0" borderId="2" xfId="58" applyFont="1" applyBorder="1" applyAlignment="1">
      <alignment horizontal="center" vertical="center" wrapText="1"/>
    </xf>
    <xf numFmtId="0" fontId="12" fillId="0" borderId="13" xfId="0" applyNumberFormat="1" applyFont="1" applyFill="1" applyBorder="1" applyAlignment="1">
      <alignment horizontal="center" vertical="center" wrapText="1"/>
    </xf>
    <xf numFmtId="0" fontId="12" fillId="0" borderId="11" xfId="0" applyNumberFormat="1" applyFont="1" applyFill="1" applyBorder="1" applyAlignment="1">
      <alignment horizontal="center" vertical="center" wrapText="1"/>
    </xf>
    <xf numFmtId="0" fontId="12" fillId="0" borderId="14"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176" fontId="6" fillId="0" borderId="5" xfId="0" applyNumberFormat="1" applyFont="1" applyFill="1" applyBorder="1" applyAlignment="1">
      <alignment horizontal="center" vertical="center" wrapText="1"/>
    </xf>
    <xf numFmtId="176" fontId="17" fillId="0" borderId="5" xfId="0" applyNumberFormat="1" applyFont="1" applyFill="1" applyBorder="1" applyAlignment="1">
      <alignment horizontal="center" vertical="center" wrapText="1"/>
    </xf>
    <xf numFmtId="176" fontId="6" fillId="0" borderId="23" xfId="0" applyNumberFormat="1" applyFont="1" applyFill="1" applyBorder="1" applyAlignment="1">
      <alignment horizontal="center" vertical="center" wrapText="1"/>
    </xf>
    <xf numFmtId="176" fontId="17" fillId="0" borderId="16" xfId="0" applyNumberFormat="1" applyFont="1" applyFill="1" applyBorder="1" applyAlignment="1">
      <alignment horizontal="center" vertical="center" wrapText="1"/>
    </xf>
    <xf numFmtId="176" fontId="6" fillId="0" borderId="16" xfId="0" applyNumberFormat="1"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7" fillId="0" borderId="4" xfId="58" applyFont="1" applyBorder="1" applyAlignment="1">
      <alignment horizontal="center" vertical="center"/>
    </xf>
    <xf numFmtId="0" fontId="0" fillId="0" borderId="5" xfId="0" applyBorder="1">
      <alignment vertical="center"/>
    </xf>
    <xf numFmtId="0" fontId="7" fillId="0" borderId="5" xfId="58" applyFont="1" applyBorder="1" applyAlignment="1">
      <alignment horizontal="center" vertical="center"/>
    </xf>
    <xf numFmtId="0" fontId="7" fillId="0" borderId="24" xfId="58" applyFont="1" applyBorder="1" applyAlignment="1">
      <alignment horizontal="center" vertical="center"/>
    </xf>
    <xf numFmtId="0" fontId="13" fillId="0" borderId="5" xfId="0" applyFont="1" applyFill="1" applyBorder="1" applyAlignment="1">
      <alignment horizontal="center" vertical="center" wrapText="1"/>
    </xf>
    <xf numFmtId="0" fontId="10" fillId="0" borderId="5" xfId="54" applyFont="1" applyFill="1" applyBorder="1" applyAlignment="1">
      <alignment horizontal="center" vertical="center"/>
    </xf>
    <xf numFmtId="49" fontId="10" fillId="0" borderId="5" xfId="57" applyNumberFormat="1" applyFont="1" applyFill="1" applyBorder="1" applyAlignment="1">
      <alignment horizontal="center" vertical="center"/>
    </xf>
    <xf numFmtId="176" fontId="9" fillId="0" borderId="5" xfId="0" applyNumberFormat="1" applyFont="1" applyFill="1" applyBorder="1" applyAlignment="1">
      <alignment horizontal="right" vertical="center"/>
    </xf>
    <xf numFmtId="176" fontId="8" fillId="0" borderId="23" xfId="0" applyNumberFormat="1" applyFont="1" applyFill="1" applyBorder="1" applyAlignment="1">
      <alignment horizontal="right" vertical="center" wrapText="1"/>
    </xf>
    <xf numFmtId="0" fontId="7" fillId="0" borderId="5" xfId="0" applyFont="1" applyFill="1" applyBorder="1" applyAlignment="1">
      <alignment vertical="center"/>
    </xf>
    <xf numFmtId="0" fontId="7" fillId="0" borderId="6" xfId="0" applyFont="1" applyFill="1" applyBorder="1" applyAlignment="1">
      <alignment vertical="center"/>
    </xf>
    <xf numFmtId="0" fontId="7" fillId="0" borderId="25" xfId="58" applyFont="1" applyBorder="1" applyAlignment="1">
      <alignment horizontal="center" vertical="center"/>
    </xf>
    <xf numFmtId="178" fontId="10" fillId="0" borderId="5" xfId="57" applyNumberFormat="1" applyFont="1" applyFill="1" applyBorder="1" applyAlignment="1">
      <alignment horizontal="center" vertical="center"/>
    </xf>
    <xf numFmtId="14" fontId="10" fillId="0" borderId="5" xfId="57" applyNumberFormat="1" applyFont="1" applyFill="1" applyBorder="1" applyAlignment="1">
      <alignment horizontal="center" vertical="center"/>
    </xf>
    <xf numFmtId="176" fontId="11" fillId="0" borderId="5" xfId="57" applyNumberFormat="1" applyFont="1" applyFill="1" applyBorder="1" applyAlignment="1">
      <alignment horizontal="right" vertical="center"/>
    </xf>
    <xf numFmtId="176" fontId="11" fillId="0" borderId="23" xfId="57" applyNumberFormat="1" applyFont="1" applyFill="1" applyBorder="1" applyAlignment="1">
      <alignment horizontal="right" vertical="center"/>
    </xf>
    <xf numFmtId="178" fontId="10" fillId="0" borderId="5" xfId="54" applyNumberFormat="1" applyFont="1" applyFill="1" applyBorder="1" applyAlignment="1">
      <alignment horizontal="center" vertical="center"/>
    </xf>
    <xf numFmtId="14" fontId="10" fillId="0" borderId="5" xfId="54" applyNumberFormat="1" applyFont="1" applyFill="1" applyBorder="1" applyAlignment="1">
      <alignment horizontal="center" vertical="center"/>
    </xf>
    <xf numFmtId="178" fontId="10" fillId="0" borderId="5" xfId="55" applyNumberFormat="1" applyFont="1" applyFill="1" applyBorder="1" applyAlignment="1">
      <alignment horizontal="center" vertical="center"/>
    </xf>
    <xf numFmtId="0" fontId="10" fillId="0" borderId="5" xfId="55" applyFont="1" applyFill="1" applyBorder="1" applyAlignment="1">
      <alignment horizontal="center" vertical="center"/>
    </xf>
    <xf numFmtId="0" fontId="7" fillId="0" borderId="5" xfId="58" applyFont="1" applyFill="1" applyBorder="1" applyAlignment="1">
      <alignment horizontal="center" vertical="center"/>
    </xf>
    <xf numFmtId="178" fontId="10" fillId="0" borderId="5" xfId="50" applyNumberFormat="1" applyFont="1" applyFill="1" applyBorder="1" applyAlignment="1">
      <alignment horizontal="center" vertical="center"/>
    </xf>
    <xf numFmtId="0" fontId="10" fillId="0" borderId="5" xfId="50" applyFont="1" applyFill="1" applyBorder="1" applyAlignment="1">
      <alignment horizontal="center" vertical="center"/>
    </xf>
    <xf numFmtId="178" fontId="10" fillId="0" borderId="5" xfId="56" applyNumberFormat="1" applyFont="1" applyFill="1" applyBorder="1" applyAlignment="1">
      <alignment horizontal="center" vertical="center"/>
    </xf>
    <xf numFmtId="0" fontId="10" fillId="0" borderId="5" xfId="56" applyFont="1" applyFill="1" applyBorder="1" applyAlignment="1">
      <alignment horizontal="center" vertical="center"/>
    </xf>
    <xf numFmtId="0" fontId="7" fillId="0" borderId="16" xfId="58" applyFont="1" applyBorder="1" applyAlignment="1">
      <alignment horizontal="center" vertical="center"/>
    </xf>
    <xf numFmtId="178" fontId="10" fillId="0" borderId="5" xfId="53" applyNumberFormat="1" applyFont="1" applyBorder="1" applyAlignment="1">
      <alignment horizontal="center" vertical="center"/>
    </xf>
    <xf numFmtId="0" fontId="10" fillId="0" borderId="5" xfId="53" applyFont="1" applyBorder="1" applyAlignment="1">
      <alignment horizontal="center" vertical="center"/>
    </xf>
    <xf numFmtId="176" fontId="9" fillId="0" borderId="23" xfId="0" applyNumberFormat="1" applyFont="1" applyFill="1" applyBorder="1" applyAlignment="1">
      <alignment horizontal="right" vertical="center" wrapText="1"/>
    </xf>
    <xf numFmtId="176" fontId="9" fillId="0" borderId="5" xfId="58" applyNumberFormat="1" applyFont="1" applyBorder="1" applyAlignment="1">
      <alignment horizontal="right" vertical="center"/>
    </xf>
    <xf numFmtId="0" fontId="6" fillId="0" borderId="7" xfId="58" applyFont="1" applyBorder="1" applyAlignment="1">
      <alignment horizontal="center" vertical="center"/>
    </xf>
    <xf numFmtId="0" fontId="0" fillId="0" borderId="8" xfId="0" applyBorder="1">
      <alignment vertical="center"/>
    </xf>
    <xf numFmtId="0" fontId="7" fillId="0" borderId="8" xfId="58" applyFont="1" applyBorder="1" applyAlignment="1">
      <alignment horizontal="center" vertical="center"/>
    </xf>
    <xf numFmtId="49" fontId="10" fillId="0" borderId="8" xfId="57" applyNumberFormat="1" applyFont="1" applyFill="1" applyBorder="1" applyAlignment="1">
      <alignment horizontal="center" vertical="center"/>
    </xf>
    <xf numFmtId="176" fontId="11" fillId="0" borderId="8" xfId="57" applyNumberFormat="1" applyFont="1" applyFill="1" applyBorder="1" applyAlignment="1">
      <alignment horizontal="right" vertical="center"/>
    </xf>
    <xf numFmtId="176" fontId="9" fillId="0" borderId="8" xfId="0" applyNumberFormat="1" applyFont="1" applyFill="1" applyBorder="1" applyAlignment="1">
      <alignment horizontal="right" vertical="center" wrapText="1"/>
    </xf>
    <xf numFmtId="176" fontId="9" fillId="0" borderId="26" xfId="0" applyNumberFormat="1" applyFont="1" applyFill="1" applyBorder="1" applyAlignment="1">
      <alignment horizontal="right" vertical="center" wrapText="1"/>
    </xf>
    <xf numFmtId="0" fontId="7" fillId="0" borderId="8" xfId="0" applyFont="1" applyFill="1" applyBorder="1" applyAlignment="1">
      <alignment vertical="center"/>
    </xf>
    <xf numFmtId="0" fontId="7" fillId="0" borderId="9" xfId="0" applyFont="1" applyFill="1" applyBorder="1" applyAlignment="1">
      <alignment vertical="center"/>
    </xf>
    <xf numFmtId="0" fontId="19" fillId="0" borderId="0" xfId="0" applyFont="1" applyAlignment="1">
      <alignment vertical="center" wrapText="1"/>
    </xf>
    <xf numFmtId="0" fontId="20" fillId="0" borderId="0" xfId="58" applyFont="1" applyAlignment="1">
      <alignment horizontal="center" vertical="center"/>
    </xf>
    <xf numFmtId="0" fontId="19" fillId="0" borderId="0" xfId="0" applyFont="1" applyFill="1" applyAlignment="1">
      <alignment horizontal="left" vertical="center" wrapText="1"/>
    </xf>
    <xf numFmtId="0" fontId="0" fillId="0" borderId="0" xfId="0" applyAlignment="1">
      <alignment vertical="center" wrapText="1"/>
    </xf>
    <xf numFmtId="0" fontId="21" fillId="0" borderId="0" xfId="0" applyFont="1" applyAlignment="1">
      <alignment horizontal="right" vertical="center" wrapText="1"/>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2" xfId="0" applyFont="1" applyBorder="1" applyAlignment="1">
      <alignment horizontal="center" vertical="center" wrapText="1"/>
    </xf>
    <xf numFmtId="0" fontId="19" fillId="0" borderId="3" xfId="0" applyFont="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5" xfId="0" applyFont="1" applyBorder="1" applyAlignment="1">
      <alignment horizontal="center" vertical="center" wrapText="1"/>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0" borderId="8" xfId="0" applyFont="1" applyBorder="1" applyAlignment="1">
      <alignment horizontal="center" vertical="center"/>
    </xf>
    <xf numFmtId="0" fontId="22" fillId="0" borderId="9" xfId="0" applyFont="1" applyBorder="1" applyAlignment="1">
      <alignment horizontal="center" vertical="center"/>
    </xf>
    <xf numFmtId="0" fontId="23" fillId="0" borderId="0" xfId="58" applyFont="1" applyAlignment="1">
      <alignment vertical="center"/>
    </xf>
    <xf numFmtId="0" fontId="19" fillId="0" borderId="0" xfId="0" applyFont="1" applyFill="1" applyAlignment="1">
      <alignment horizontal="left" vertical="center"/>
    </xf>
    <xf numFmtId="0" fontId="21" fillId="0" borderId="0" xfId="0" applyFont="1" applyAlignment="1">
      <alignment horizontal="right" vertical="center"/>
    </xf>
    <xf numFmtId="0" fontId="24" fillId="0" borderId="0" xfId="58" applyFont="1" applyAlignment="1">
      <alignment horizontal="right" vertical="center"/>
    </xf>
    <xf numFmtId="0" fontId="19" fillId="0" borderId="1" xfId="0" applyFont="1" applyBorder="1" applyAlignment="1">
      <alignment horizontal="center" vertical="center" wrapText="1"/>
    </xf>
    <xf numFmtId="0" fontId="19" fillId="0" borderId="2" xfId="0" applyFont="1" applyBorder="1" applyAlignment="1">
      <alignment vertical="center" wrapText="1"/>
    </xf>
    <xf numFmtId="0" fontId="0" fillId="0" borderId="27" xfId="0" applyBorder="1" applyAlignment="1">
      <alignment horizontal="center" vertical="center"/>
    </xf>
    <xf numFmtId="0" fontId="0" fillId="0" borderId="24" xfId="0" applyBorder="1" applyAlignment="1">
      <alignment horizontal="center" vertical="center"/>
    </xf>
    <xf numFmtId="0" fontId="25" fillId="0" borderId="5" xfId="0" applyFont="1" applyBorder="1" applyAlignment="1">
      <alignment horizontal="center" vertical="center"/>
    </xf>
    <xf numFmtId="0" fontId="0" fillId="0" borderId="5"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25" fillId="0" borderId="8" xfId="0" applyFont="1" applyBorder="1" applyAlignment="1">
      <alignment horizontal="center" vertical="center"/>
    </xf>
    <xf numFmtId="0" fontId="0" fillId="0" borderId="0" xfId="0" applyAlignment="1">
      <alignment horizontal="center" vertical="center"/>
    </xf>
    <xf numFmtId="0" fontId="25" fillId="0" borderId="0" xfId="0" applyFont="1">
      <alignment vertical="center"/>
    </xf>
    <xf numFmtId="0" fontId="25" fillId="0" borderId="0" xfId="0" applyFont="1" applyFill="1">
      <alignment vertical="center"/>
    </xf>
    <xf numFmtId="0" fontId="2" fillId="0" borderId="0" xfId="0" applyFont="1" applyAlignment="1">
      <alignment horizontal="center" vertical="center"/>
    </xf>
    <xf numFmtId="0" fontId="19" fillId="0" borderId="0" xfId="0" applyFont="1" applyBorder="1" applyAlignment="1">
      <alignment horizontal="left" vertical="center" wrapText="1"/>
    </xf>
    <xf numFmtId="0" fontId="19" fillId="0" borderId="3" xfId="0" applyFont="1" applyBorder="1" applyAlignment="1">
      <alignment horizontal="center" vertical="center" wrapText="1"/>
    </xf>
    <xf numFmtId="0" fontId="19" fillId="0" borderId="4"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15" fillId="0" borderId="5" xfId="0" applyFont="1" applyBorder="1" applyAlignment="1">
      <alignment horizontal="center" vertical="center" wrapText="1"/>
    </xf>
    <xf numFmtId="0" fontId="27" fillId="0" borderId="5" xfId="0" applyFont="1" applyBorder="1" applyAlignment="1">
      <alignment horizontal="center" vertical="center" wrapText="1"/>
    </xf>
    <xf numFmtId="179" fontId="27" fillId="0" borderId="5" xfId="0" applyNumberFormat="1" applyFont="1" applyBorder="1" applyAlignment="1">
      <alignment horizontal="center" vertical="center" wrapText="1"/>
    </xf>
    <xf numFmtId="0" fontId="27" fillId="0" borderId="6"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5" xfId="0" applyFont="1" applyBorder="1" applyAlignment="1">
      <alignment horizontal="center" vertical="center" wrapText="1"/>
    </xf>
    <xf numFmtId="0" fontId="29" fillId="0" borderId="5" xfId="0" applyFont="1" applyBorder="1" applyAlignment="1">
      <alignment horizontal="center" vertical="center" wrapText="1"/>
    </xf>
    <xf numFmtId="179" fontId="29" fillId="0" borderId="5" xfId="0" applyNumberFormat="1" applyFont="1" applyBorder="1" applyAlignment="1">
      <alignment horizontal="center" vertical="center" wrapText="1"/>
    </xf>
    <xf numFmtId="0" fontId="29" fillId="0" borderId="6" xfId="0" applyFont="1" applyBorder="1" applyAlignment="1">
      <alignment horizontal="center" vertical="center" wrapText="1"/>
    </xf>
    <xf numFmtId="0" fontId="22" fillId="0" borderId="4" xfId="0" applyFont="1" applyBorder="1" applyAlignment="1">
      <alignment horizontal="center" vertical="center" wrapText="1"/>
    </xf>
    <xf numFmtId="0" fontId="30"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2" fillId="0" borderId="5" xfId="0" applyFont="1" applyBorder="1" applyAlignment="1">
      <alignment horizontal="center" vertical="center" wrapText="1"/>
    </xf>
    <xf numFmtId="179" fontId="32" fillId="0" borderId="5" xfId="0" applyNumberFormat="1" applyFont="1" applyBorder="1" applyAlignment="1">
      <alignment horizontal="center" vertical="center" wrapText="1"/>
    </xf>
    <xf numFmtId="0" fontId="32" fillId="0" borderId="6" xfId="0" applyFont="1" applyBorder="1" applyAlignment="1">
      <alignment horizontal="center" vertical="center" wrapText="1"/>
    </xf>
    <xf numFmtId="0" fontId="33" fillId="0" borderId="5"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8" xfId="0" applyFont="1" applyBorder="1" applyAlignment="1">
      <alignment horizontal="center" vertical="center" wrapText="1"/>
    </xf>
    <xf numFmtId="0" fontId="29" fillId="0" borderId="8" xfId="0" applyFont="1" applyBorder="1" applyAlignment="1">
      <alignment horizontal="center" vertical="center" wrapText="1"/>
    </xf>
    <xf numFmtId="179" fontId="29" fillId="0" borderId="8" xfId="0" applyNumberFormat="1" applyFont="1" applyBorder="1" applyAlignment="1">
      <alignment horizontal="center" vertical="center" wrapText="1"/>
    </xf>
    <xf numFmtId="0" fontId="29" fillId="0" borderId="9" xfId="0" applyFont="1" applyBorder="1" applyAlignment="1">
      <alignment horizontal="center" vertical="center" wrapText="1"/>
    </xf>
    <xf numFmtId="0" fontId="34" fillId="0" borderId="0" xfId="0" applyFont="1" applyAlignment="1">
      <alignment horizontal="left" vertical="center"/>
    </xf>
    <xf numFmtId="0" fontId="21" fillId="0" borderId="0" xfId="0" applyFont="1">
      <alignment vertical="center"/>
    </xf>
    <xf numFmtId="0" fontId="22" fillId="0" borderId="0" xfId="0" applyFont="1" applyBorder="1" applyAlignment="1">
      <alignment horizontal="center" vertical="center" wrapText="1"/>
    </xf>
    <xf numFmtId="0" fontId="29" fillId="0" borderId="0" xfId="0" applyFont="1" applyBorder="1" applyAlignment="1">
      <alignment horizontal="center" vertical="center" wrapText="1"/>
    </xf>
    <xf numFmtId="0" fontId="9" fillId="0" borderId="0" xfId="0" applyFont="1">
      <alignment vertical="center"/>
    </xf>
    <xf numFmtId="0" fontId="35" fillId="0" borderId="0" xfId="0" applyFont="1">
      <alignment vertical="center"/>
    </xf>
    <xf numFmtId="0" fontId="36" fillId="0" borderId="0" xfId="0" applyFont="1" applyBorder="1" applyAlignment="1">
      <alignment horizontal="left" vertical="center" wrapText="1"/>
    </xf>
    <xf numFmtId="0" fontId="37" fillId="0" borderId="0" xfId="0" applyFont="1" applyAlignment="1">
      <alignment horizontal="center" vertical="center"/>
    </xf>
    <xf numFmtId="0" fontId="38" fillId="0" borderId="0" xfId="0" applyFont="1" applyAlignment="1">
      <alignment horizontal="center" vertical="center"/>
    </xf>
    <xf numFmtId="0" fontId="39" fillId="0" borderId="0" xfId="0" applyFont="1" applyBorder="1" applyAlignment="1">
      <alignment vertical="center"/>
    </xf>
    <xf numFmtId="0" fontId="9" fillId="0" borderId="0" xfId="0" applyFont="1" applyFill="1" applyAlignment="1">
      <alignment vertical="center"/>
    </xf>
    <xf numFmtId="0" fontId="40" fillId="0" borderId="0" xfId="0" applyFont="1" applyAlignment="1">
      <alignment horizontal="right" vertical="center"/>
    </xf>
    <xf numFmtId="0" fontId="9" fillId="0" borderId="5" xfId="0" applyFont="1" applyBorder="1" applyAlignment="1">
      <alignment horizontal="center" vertical="center"/>
    </xf>
    <xf numFmtId="0" fontId="9" fillId="0" borderId="5" xfId="0" applyFont="1" applyBorder="1" applyAlignment="1">
      <alignment horizontal="center" vertical="center" wrapText="1"/>
    </xf>
    <xf numFmtId="0" fontId="35" fillId="0" borderId="5" xfId="0" applyFont="1" applyBorder="1">
      <alignment vertical="center"/>
    </xf>
    <xf numFmtId="0" fontId="8" fillId="0" borderId="5" xfId="0" applyFont="1" applyBorder="1" applyAlignment="1">
      <alignment vertical="center" wrapText="1"/>
    </xf>
    <xf numFmtId="0" fontId="9" fillId="0" borderId="5" xfId="0" applyFont="1" applyBorder="1">
      <alignment vertical="center"/>
    </xf>
    <xf numFmtId="0" fontId="35" fillId="0" borderId="5" xfId="0" applyFont="1" applyBorder="1" applyAlignment="1">
      <alignment vertical="center"/>
    </xf>
  </cellXfs>
  <cellStyles count="6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74" xfId="50"/>
    <cellStyle name="常规 2" xfId="51"/>
    <cellStyle name="千位分隔 2" xfId="52"/>
    <cellStyle name="常规 82" xfId="53"/>
    <cellStyle name="常规 72" xfId="54"/>
    <cellStyle name="常规 73" xfId="55"/>
    <cellStyle name="常规 75" xfId="56"/>
    <cellStyle name="常规 71" xfId="57"/>
    <cellStyle name="常规 3" xfId="58"/>
    <cellStyle name="常规 3 5" xfId="59"/>
  </cellStyles>
  <tableStyles count="0" defaultTableStyle="TableStyleMedium2" defaultPivotStyle="PivotStyleLight16"/>
  <colors>
    <mruColors>
      <color rgb="001B6AFB"/>
      <color rgb="00000000"/>
      <color rgb="000000FF"/>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7"/>
  <sheetViews>
    <sheetView tabSelected="1" view="pageBreakPreview" zoomScaleNormal="100" workbookViewId="0">
      <selection activeCell="A2" sqref="A2:H2"/>
    </sheetView>
  </sheetViews>
  <sheetFormatPr defaultColWidth="9" defaultRowHeight="14" outlineLevelRow="6"/>
  <cols>
    <col min="1" max="1" width="9" style="225"/>
    <col min="2" max="2" width="23" style="225" customWidth="1"/>
    <col min="3" max="4" width="18.5090909090909" style="225" customWidth="1"/>
    <col min="5" max="5" width="26.8727272727273" style="225" customWidth="1"/>
    <col min="6" max="6" width="20.8727272727273" style="225" customWidth="1"/>
    <col min="7" max="7" width="28.7545454545455" style="225" customWidth="1"/>
    <col min="8" max="8" width="68.6272727272727" style="225" customWidth="1"/>
    <col min="9" max="16384" width="9" style="225"/>
  </cols>
  <sheetData>
    <row r="1" ht="21.75" customHeight="1" spans="1:21">
      <c r="A1" s="226" t="s">
        <v>0</v>
      </c>
      <c r="B1" s="226"/>
      <c r="C1" s="226"/>
      <c r="D1" s="226"/>
      <c r="E1" s="226"/>
      <c r="F1" s="226"/>
      <c r="G1" s="226"/>
      <c r="H1" s="226"/>
      <c r="I1" s="226"/>
      <c r="J1" s="226"/>
      <c r="K1" s="226"/>
      <c r="L1" s="226"/>
      <c r="M1" s="226"/>
      <c r="N1" s="226"/>
      <c r="O1" s="226"/>
      <c r="P1" s="226"/>
      <c r="Q1" s="226"/>
      <c r="R1" s="226"/>
      <c r="S1" s="226"/>
      <c r="T1" s="226"/>
      <c r="U1" s="226"/>
    </row>
    <row r="2" ht="39" customHeight="1" spans="1:21">
      <c r="A2" s="227" t="s">
        <v>1</v>
      </c>
      <c r="B2" s="228"/>
      <c r="C2" s="228"/>
      <c r="D2" s="228"/>
      <c r="E2" s="228"/>
      <c r="F2" s="228"/>
      <c r="G2" s="228"/>
      <c r="H2" s="228"/>
      <c r="I2" s="229"/>
      <c r="J2" s="229"/>
      <c r="K2" s="229"/>
      <c r="L2" s="229"/>
      <c r="M2" s="229"/>
      <c r="N2" s="229"/>
      <c r="O2" s="229"/>
      <c r="P2" s="229"/>
      <c r="Q2" s="229"/>
      <c r="R2" s="229"/>
      <c r="S2" s="229"/>
      <c r="T2" s="229"/>
      <c r="U2" s="229"/>
    </row>
    <row r="3" ht="27" customHeight="1" spans="1:21">
      <c r="A3" s="230" t="s">
        <v>2</v>
      </c>
      <c r="B3" s="230"/>
      <c r="C3" s="230"/>
      <c r="D3" s="230"/>
      <c r="E3" s="230"/>
      <c r="H3" s="231" t="s">
        <v>3</v>
      </c>
    </row>
    <row r="4" s="224" customFormat="1" ht="28" customHeight="1" spans="1:21">
      <c r="A4" s="232" t="s">
        <v>4</v>
      </c>
      <c r="B4" s="232" t="s">
        <v>5</v>
      </c>
      <c r="C4" s="232" t="s">
        <v>6</v>
      </c>
      <c r="D4" s="232" t="s">
        <v>7</v>
      </c>
      <c r="E4" s="232" t="s">
        <v>8</v>
      </c>
      <c r="F4" s="232" t="s">
        <v>9</v>
      </c>
      <c r="G4" s="233" t="s">
        <v>10</v>
      </c>
      <c r="H4" s="233" t="s">
        <v>11</v>
      </c>
    </row>
    <row r="5" ht="28" customHeight="1" spans="1:21">
      <c r="A5" s="233">
        <v>1</v>
      </c>
      <c r="B5" s="232"/>
      <c r="C5" s="234"/>
      <c r="D5" s="234"/>
      <c r="E5" s="234"/>
      <c r="F5" s="234"/>
      <c r="G5" s="234"/>
      <c r="H5" s="235" t="s">
        <v>12</v>
      </c>
    </row>
    <row r="6" ht="28" customHeight="1" spans="1:21">
      <c r="A6" s="233">
        <v>2</v>
      </c>
      <c r="B6" s="232"/>
      <c r="C6" s="236"/>
      <c r="D6" s="236"/>
      <c r="E6" s="234"/>
      <c r="F6" s="234"/>
      <c r="G6" s="237"/>
      <c r="H6" s="237"/>
    </row>
    <row r="7" ht="28" customHeight="1" spans="1:21">
      <c r="A7" s="233" t="s">
        <v>13</v>
      </c>
      <c r="B7" s="236"/>
      <c r="C7" s="236"/>
      <c r="D7" s="236"/>
      <c r="E7" s="234"/>
      <c r="F7" s="234"/>
      <c r="G7" s="237"/>
      <c r="H7" s="237"/>
    </row>
  </sheetData>
  <mergeCells count="2">
    <mergeCell ref="A1:U1"/>
    <mergeCell ref="A2:H2"/>
  </mergeCells>
  <printOptions horizontalCentered="1"/>
  <pageMargins left="0.357638888888889" right="0.357638888888889" top="0.60625" bottom="0.60625" header="0.302777777777778" footer="0.302777777777778"/>
  <pageSetup paperSize="9" scale="66" fitToHeight="0" orientation="landscape" horizontalDpi="600"/>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1"/>
  <sheetViews>
    <sheetView workbookViewId="0">
      <selection activeCell="M17" sqref="M17"/>
    </sheetView>
  </sheetViews>
  <sheetFormatPr defaultColWidth="9" defaultRowHeight="14" outlineLevelCol="6"/>
  <cols>
    <col min="1" max="1" width="12.3727272727273" customWidth="1"/>
    <col min="2" max="2" width="18.7545454545455" customWidth="1"/>
    <col min="3" max="3" width="16.7545454545455" customWidth="1"/>
    <col min="4" max="4" width="22.5090909090909" customWidth="1"/>
    <col min="5" max="5" width="14.7545454545455" customWidth="1"/>
    <col min="6" max="7" width="11.2545454545455" customWidth="1"/>
  </cols>
  <sheetData>
    <row r="1" customFormat="1" ht="21.75" customHeight="1" spans="1:7">
      <c r="A1" s="45" t="s">
        <v>14</v>
      </c>
      <c r="B1" s="45"/>
      <c r="C1" s="45"/>
      <c r="D1" s="45"/>
      <c r="E1" s="45"/>
      <c r="F1" s="45"/>
      <c r="G1" s="45"/>
    </row>
    <row r="2" customFormat="1" ht="39" customHeight="1" spans="1:7">
      <c r="A2" s="191" t="s">
        <v>15</v>
      </c>
      <c r="B2" s="191"/>
      <c r="C2" s="191"/>
      <c r="D2" s="191"/>
      <c r="E2" s="191"/>
      <c r="F2" s="191"/>
      <c r="G2" s="191"/>
    </row>
    <row r="3" s="189" customFormat="1" ht="27" customHeight="1" spans="1:7">
      <c r="A3" s="192" t="s">
        <v>16</v>
      </c>
      <c r="B3" s="192"/>
      <c r="C3" s="192"/>
      <c r="D3" s="192"/>
      <c r="E3" s="192"/>
      <c r="F3" s="192"/>
      <c r="G3" s="192"/>
    </row>
    <row r="4" customFormat="1" ht="21" customHeight="1" spans="1:7">
      <c r="A4" s="179" t="s">
        <v>17</v>
      </c>
      <c r="B4" s="166" t="s">
        <v>18</v>
      </c>
      <c r="C4" s="166" t="s">
        <v>19</v>
      </c>
      <c r="D4" s="166" t="s">
        <v>20</v>
      </c>
      <c r="E4" s="166" t="s">
        <v>21</v>
      </c>
      <c r="F4" s="166" t="s">
        <v>22</v>
      </c>
      <c r="G4" s="193" t="s">
        <v>23</v>
      </c>
    </row>
    <row r="5" s="190" customFormat="1" ht="31" customHeight="1" spans="1:7">
      <c r="A5" s="194"/>
      <c r="B5" s="195"/>
      <c r="C5" s="195"/>
      <c r="D5" s="195"/>
      <c r="E5" s="195"/>
      <c r="F5" s="195"/>
      <c r="G5" s="196"/>
    </row>
    <row r="6" customFormat="1" ht="38.25" customHeight="1" spans="1:7">
      <c r="A6" s="197" t="s">
        <v>24</v>
      </c>
      <c r="B6" s="198" t="s">
        <v>25</v>
      </c>
      <c r="C6" s="199"/>
      <c r="D6" s="200" t="s">
        <v>26</v>
      </c>
      <c r="E6" s="201" t="s">
        <v>27</v>
      </c>
      <c r="F6" s="200" t="s">
        <v>28</v>
      </c>
      <c r="G6" s="202"/>
    </row>
    <row r="7" customFormat="1" spans="1:7">
      <c r="A7" s="203" t="s">
        <v>29</v>
      </c>
      <c r="B7" s="204" t="s">
        <v>30</v>
      </c>
      <c r="C7" s="205"/>
      <c r="D7" s="205"/>
      <c r="E7" s="206"/>
      <c r="F7" s="205"/>
      <c r="G7" s="207"/>
    </row>
    <row r="8" customFormat="1" spans="1:7">
      <c r="A8" s="208">
        <v>1</v>
      </c>
      <c r="B8" s="170" t="s">
        <v>31</v>
      </c>
      <c r="C8" s="205"/>
      <c r="D8" s="205"/>
      <c r="E8" s="206"/>
      <c r="F8" s="205"/>
      <c r="G8" s="207"/>
    </row>
    <row r="9" customFormat="1" spans="1:7">
      <c r="A9" s="208">
        <v>2</v>
      </c>
      <c r="B9" s="170"/>
      <c r="C9" s="205"/>
      <c r="D9" s="205"/>
      <c r="E9" s="206"/>
      <c r="F9" s="205"/>
      <c r="G9" s="207"/>
    </row>
    <row r="10" customFormat="1" spans="1:7">
      <c r="A10" s="208" t="s">
        <v>13</v>
      </c>
      <c r="B10" s="170"/>
      <c r="C10" s="205"/>
      <c r="D10" s="205"/>
      <c r="E10" s="206"/>
      <c r="F10" s="205"/>
      <c r="G10" s="207"/>
    </row>
    <row r="11" customFormat="1" spans="1:7">
      <c r="A11" s="203" t="s">
        <v>32</v>
      </c>
      <c r="B11" s="170"/>
      <c r="C11" s="205"/>
      <c r="D11" s="205"/>
      <c r="E11" s="206">
        <f>SUM(E8:E10)</f>
        <v>0</v>
      </c>
      <c r="F11" s="205"/>
      <c r="G11" s="207"/>
    </row>
    <row r="12" customFormat="1" spans="1:7">
      <c r="A12" s="203" t="s">
        <v>33</v>
      </c>
      <c r="B12" s="204" t="s">
        <v>34</v>
      </c>
      <c r="C12" s="205"/>
      <c r="D12" s="205"/>
      <c r="E12" s="206"/>
      <c r="F12" s="205"/>
      <c r="G12" s="207"/>
    </row>
    <row r="13" customFormat="1" spans="1:7">
      <c r="A13" s="209" t="s">
        <v>35</v>
      </c>
      <c r="B13" s="210" t="s">
        <v>36</v>
      </c>
      <c r="C13" s="211"/>
      <c r="D13" s="211"/>
      <c r="E13" s="212"/>
      <c r="F13" s="211"/>
      <c r="G13" s="213"/>
    </row>
    <row r="14" customFormat="1" spans="1:7">
      <c r="A14" s="208">
        <v>1</v>
      </c>
      <c r="B14" s="170" t="s">
        <v>31</v>
      </c>
      <c r="C14" s="211"/>
      <c r="D14" s="211"/>
      <c r="E14" s="212"/>
      <c r="F14" s="211"/>
      <c r="G14" s="213"/>
    </row>
    <row r="15" customFormat="1" spans="1:7">
      <c r="A15" s="208">
        <v>2</v>
      </c>
      <c r="B15" s="170"/>
      <c r="C15" s="211"/>
      <c r="D15" s="211"/>
      <c r="E15" s="212"/>
      <c r="F15" s="211"/>
      <c r="G15" s="213"/>
    </row>
    <row r="16" customFormat="1" spans="1:7">
      <c r="A16" s="208" t="s">
        <v>13</v>
      </c>
      <c r="B16" s="170"/>
      <c r="C16" s="211"/>
      <c r="D16" s="211"/>
      <c r="E16" s="212"/>
      <c r="F16" s="211"/>
      <c r="G16" s="213"/>
    </row>
    <row r="17" customFormat="1" spans="1:7">
      <c r="A17" s="209" t="s">
        <v>37</v>
      </c>
      <c r="B17" s="210" t="s">
        <v>38</v>
      </c>
      <c r="C17" s="211"/>
      <c r="D17" s="211"/>
      <c r="E17" s="212"/>
      <c r="F17" s="211"/>
      <c r="G17" s="213"/>
    </row>
    <row r="18" customFormat="1" spans="1:7">
      <c r="A18" s="208">
        <v>1</v>
      </c>
      <c r="B18" s="170" t="s">
        <v>31</v>
      </c>
      <c r="C18" s="211"/>
      <c r="D18" s="211"/>
      <c r="E18" s="212"/>
      <c r="F18" s="211"/>
      <c r="G18" s="213"/>
    </row>
    <row r="19" customFormat="1" spans="1:7">
      <c r="A19" s="208">
        <v>2</v>
      </c>
      <c r="B19" s="170"/>
      <c r="C19" s="211"/>
      <c r="D19" s="211"/>
      <c r="E19" s="212"/>
      <c r="F19" s="211"/>
      <c r="G19" s="213"/>
    </row>
    <row r="20" customFormat="1" spans="1:7">
      <c r="A20" s="208" t="s">
        <v>13</v>
      </c>
      <c r="B20" s="170"/>
      <c r="C20" s="211"/>
      <c r="D20" s="211"/>
      <c r="E20" s="212"/>
      <c r="F20" s="211"/>
      <c r="G20" s="213"/>
    </row>
    <row r="21" customFormat="1" spans="1:7">
      <c r="A21" s="209" t="s">
        <v>39</v>
      </c>
      <c r="B21" s="210" t="s">
        <v>40</v>
      </c>
      <c r="C21" s="205"/>
      <c r="D21" s="205"/>
      <c r="E21" s="206"/>
      <c r="F21" s="205"/>
      <c r="G21" s="207"/>
    </row>
    <row r="22" customFormat="1" spans="1:7">
      <c r="A22" s="208">
        <v>1</v>
      </c>
      <c r="B22" s="170"/>
      <c r="C22" s="205"/>
      <c r="D22" s="205"/>
      <c r="E22" s="206"/>
      <c r="F22" s="205"/>
      <c r="G22" s="207"/>
    </row>
    <row r="23" customFormat="1" spans="1:7">
      <c r="A23" s="208">
        <v>2</v>
      </c>
      <c r="B23" s="170"/>
      <c r="C23" s="205"/>
      <c r="D23" s="205"/>
      <c r="E23" s="206"/>
      <c r="F23" s="205"/>
      <c r="G23" s="207"/>
    </row>
    <row r="24" customFormat="1" spans="1:7">
      <c r="A24" s="208" t="s">
        <v>13</v>
      </c>
      <c r="B24" s="170"/>
      <c r="C24" s="205"/>
      <c r="D24" s="205"/>
      <c r="E24" s="206"/>
      <c r="F24" s="205"/>
      <c r="G24" s="207"/>
    </row>
    <row r="25" customFormat="1" spans="1:7">
      <c r="A25" s="203" t="s">
        <v>32</v>
      </c>
      <c r="B25" s="210"/>
      <c r="C25" s="205"/>
      <c r="D25" s="205"/>
      <c r="E25" s="212">
        <f>SUM(E12:E24)</f>
        <v>0</v>
      </c>
      <c r="F25" s="205"/>
      <c r="G25" s="207"/>
    </row>
    <row r="26" customFormat="1" spans="1:7">
      <c r="A26" s="203" t="s">
        <v>41</v>
      </c>
      <c r="B26" s="204" t="s">
        <v>42</v>
      </c>
      <c r="C26" s="211"/>
      <c r="D26" s="211"/>
      <c r="E26" s="212"/>
      <c r="F26" s="211"/>
      <c r="G26" s="213"/>
    </row>
    <row r="27" customFormat="1" spans="1:7">
      <c r="A27" s="209" t="s">
        <v>35</v>
      </c>
      <c r="B27" s="170" t="s">
        <v>43</v>
      </c>
      <c r="C27" s="211"/>
      <c r="D27" s="211"/>
      <c r="E27" s="212"/>
      <c r="F27" s="211"/>
      <c r="G27" s="213"/>
    </row>
    <row r="28" customFormat="1" spans="1:7">
      <c r="A28" s="208">
        <v>1</v>
      </c>
      <c r="B28" s="170"/>
      <c r="C28" s="211"/>
      <c r="D28" s="211"/>
      <c r="E28" s="212"/>
      <c r="F28" s="211"/>
      <c r="G28" s="213"/>
    </row>
    <row r="29" customFormat="1" spans="1:7">
      <c r="A29" s="208">
        <v>2</v>
      </c>
      <c r="B29" s="170"/>
      <c r="C29" s="211"/>
      <c r="D29" s="211"/>
      <c r="E29" s="212"/>
      <c r="F29" s="211"/>
      <c r="G29" s="213"/>
    </row>
    <row r="30" customFormat="1" spans="1:7">
      <c r="A30" s="208" t="s">
        <v>13</v>
      </c>
      <c r="B30" s="170"/>
      <c r="C30" s="211"/>
      <c r="D30" s="211"/>
      <c r="E30" s="212"/>
      <c r="F30" s="211"/>
      <c r="G30" s="213"/>
    </row>
    <row r="31" customFormat="1" spans="1:7">
      <c r="A31" s="209" t="s">
        <v>37</v>
      </c>
      <c r="B31" s="170" t="s">
        <v>44</v>
      </c>
      <c r="C31" s="211"/>
      <c r="D31" s="211"/>
      <c r="E31" s="212"/>
      <c r="F31" s="211"/>
      <c r="G31" s="213"/>
    </row>
    <row r="32" customFormat="1" spans="1:7">
      <c r="A32" s="208">
        <v>1</v>
      </c>
      <c r="B32" s="170" t="s">
        <v>31</v>
      </c>
      <c r="C32" s="211"/>
      <c r="D32" s="211"/>
      <c r="E32" s="212"/>
      <c r="F32" s="211"/>
      <c r="G32" s="213"/>
    </row>
    <row r="33" customFormat="1" spans="1:7">
      <c r="A33" s="208">
        <v>2</v>
      </c>
      <c r="B33" s="170"/>
      <c r="C33" s="211"/>
      <c r="D33" s="211"/>
      <c r="E33" s="212"/>
      <c r="F33" s="211"/>
      <c r="G33" s="213"/>
    </row>
    <row r="34" customFormat="1" spans="1:7">
      <c r="A34" s="208" t="s">
        <v>13</v>
      </c>
      <c r="B34" s="170"/>
      <c r="C34" s="211"/>
      <c r="D34" s="211"/>
      <c r="E34" s="212"/>
      <c r="F34" s="211"/>
      <c r="G34" s="213"/>
    </row>
    <row r="35" customFormat="1" spans="1:7">
      <c r="A35" s="209" t="s">
        <v>39</v>
      </c>
      <c r="B35" s="170" t="s">
        <v>45</v>
      </c>
      <c r="C35" s="211"/>
      <c r="D35" s="211"/>
      <c r="E35" s="212"/>
      <c r="F35" s="211"/>
      <c r="G35" s="213"/>
    </row>
    <row r="36" customFormat="1" spans="1:7">
      <c r="A36" s="208">
        <v>1</v>
      </c>
      <c r="B36" s="170" t="s">
        <v>31</v>
      </c>
      <c r="C36" s="211"/>
      <c r="D36" s="211"/>
      <c r="E36" s="212"/>
      <c r="F36" s="211"/>
      <c r="G36" s="213"/>
    </row>
    <row r="37" customFormat="1" spans="1:7">
      <c r="A37" s="208">
        <v>2</v>
      </c>
      <c r="B37" s="170"/>
      <c r="C37" s="211"/>
      <c r="D37" s="211"/>
      <c r="E37" s="212"/>
      <c r="F37" s="211"/>
      <c r="G37" s="213"/>
    </row>
    <row r="38" customFormat="1" spans="1:7">
      <c r="A38" s="208" t="s">
        <v>13</v>
      </c>
      <c r="B38" s="170"/>
      <c r="C38" s="211"/>
      <c r="D38" s="211"/>
      <c r="E38" s="212"/>
      <c r="F38" s="211"/>
      <c r="G38" s="213"/>
    </row>
    <row r="39" customFormat="1" spans="1:7">
      <c r="A39" s="209" t="s">
        <v>46</v>
      </c>
      <c r="B39" s="210" t="s">
        <v>47</v>
      </c>
      <c r="C39" s="211"/>
      <c r="D39" s="211"/>
      <c r="E39" s="212"/>
      <c r="F39" s="211"/>
      <c r="G39" s="213"/>
    </row>
    <row r="40" customFormat="1" spans="1:7">
      <c r="A40" s="208">
        <v>1</v>
      </c>
      <c r="B40" s="170" t="s">
        <v>31</v>
      </c>
      <c r="C40" s="211"/>
      <c r="D40" s="211"/>
      <c r="E40" s="212"/>
      <c r="F40" s="211"/>
      <c r="G40" s="213"/>
    </row>
    <row r="41" customFormat="1" spans="1:7">
      <c r="A41" s="208">
        <v>2</v>
      </c>
      <c r="B41" s="170"/>
      <c r="C41" s="205"/>
      <c r="D41" s="205"/>
      <c r="E41" s="206"/>
      <c r="F41" s="205"/>
      <c r="G41" s="207"/>
    </row>
    <row r="42" customFormat="1" spans="1:7">
      <c r="A42" s="208" t="s">
        <v>13</v>
      </c>
      <c r="B42" s="170"/>
      <c r="C42" s="205"/>
      <c r="D42" s="205"/>
      <c r="E42" s="206"/>
      <c r="F42" s="205"/>
      <c r="G42" s="207"/>
    </row>
    <row r="43" customFormat="1" spans="1:7">
      <c r="A43" s="209" t="s">
        <v>48</v>
      </c>
      <c r="B43" s="170" t="s">
        <v>40</v>
      </c>
      <c r="C43" s="205"/>
      <c r="D43" s="205"/>
      <c r="E43" s="206"/>
      <c r="F43" s="205"/>
      <c r="G43" s="207"/>
    </row>
    <row r="44" customFormat="1" spans="1:7">
      <c r="A44" s="208">
        <v>1</v>
      </c>
      <c r="B44" s="170"/>
      <c r="C44" s="205"/>
      <c r="D44" s="205"/>
      <c r="E44" s="206"/>
      <c r="F44" s="205"/>
      <c r="G44" s="207"/>
    </row>
    <row r="45" customFormat="1" spans="1:7">
      <c r="A45" s="208">
        <v>2</v>
      </c>
      <c r="B45" s="170"/>
      <c r="C45" s="205"/>
      <c r="D45" s="205"/>
      <c r="E45" s="206"/>
      <c r="F45" s="205"/>
      <c r="G45" s="207"/>
    </row>
    <row r="46" customFormat="1" spans="1:7">
      <c r="A46" s="208" t="s">
        <v>13</v>
      </c>
      <c r="B46" s="170"/>
      <c r="C46" s="205"/>
      <c r="D46" s="205"/>
      <c r="E46" s="206"/>
      <c r="F46" s="205"/>
      <c r="G46" s="207"/>
    </row>
    <row r="47" customFormat="1" spans="1:7">
      <c r="A47" s="203" t="s">
        <v>32</v>
      </c>
      <c r="B47" s="170"/>
      <c r="C47" s="205"/>
      <c r="D47" s="205"/>
      <c r="E47" s="206">
        <f>SUM(E27:E46)</f>
        <v>0</v>
      </c>
      <c r="F47" s="205"/>
      <c r="G47" s="207"/>
    </row>
    <row r="48" customFormat="1" ht="33" customHeight="1" spans="1:7">
      <c r="A48" s="197" t="s">
        <v>49</v>
      </c>
      <c r="B48" s="198" t="s">
        <v>50</v>
      </c>
      <c r="C48" s="205"/>
      <c r="D48" s="205"/>
      <c r="E48" s="206"/>
      <c r="F48" s="205"/>
      <c r="G48" s="207"/>
    </row>
    <row r="49" customFormat="1" spans="1:7">
      <c r="A49" s="203" t="s">
        <v>29</v>
      </c>
      <c r="B49" s="214" t="s">
        <v>51</v>
      </c>
      <c r="C49" s="205"/>
      <c r="D49" s="205"/>
      <c r="E49" s="206"/>
      <c r="F49" s="205"/>
      <c r="G49" s="207"/>
    </row>
    <row r="50" customFormat="1" spans="1:7">
      <c r="A50" s="208">
        <v>1</v>
      </c>
      <c r="B50" s="210"/>
      <c r="C50" s="205"/>
      <c r="D50" s="205"/>
      <c r="E50" s="206"/>
      <c r="F50" s="205"/>
      <c r="G50" s="207"/>
    </row>
    <row r="51" customFormat="1" spans="1:7">
      <c r="A51" s="208">
        <v>2</v>
      </c>
      <c r="B51" s="210"/>
      <c r="C51" s="205"/>
      <c r="D51" s="205"/>
      <c r="E51" s="206"/>
      <c r="F51" s="205"/>
      <c r="G51" s="207"/>
    </row>
    <row r="52" customFormat="1" spans="1:7">
      <c r="A52" s="208" t="s">
        <v>13</v>
      </c>
      <c r="B52" s="210"/>
      <c r="C52" s="205"/>
      <c r="D52" s="205"/>
      <c r="E52" s="206"/>
      <c r="F52" s="205"/>
      <c r="G52" s="207"/>
    </row>
    <row r="53" customFormat="1" spans="1:7">
      <c r="A53" s="203" t="s">
        <v>33</v>
      </c>
      <c r="B53" s="214" t="s">
        <v>52</v>
      </c>
      <c r="C53" s="205"/>
      <c r="D53" s="205"/>
      <c r="E53" s="206"/>
      <c r="F53" s="205"/>
      <c r="G53" s="207"/>
    </row>
    <row r="54" customFormat="1" spans="1:7">
      <c r="A54" s="208">
        <v>1</v>
      </c>
      <c r="B54" s="210"/>
      <c r="C54" s="205"/>
      <c r="D54" s="205"/>
      <c r="E54" s="206"/>
      <c r="F54" s="205"/>
      <c r="G54" s="207"/>
    </row>
    <row r="55" customFormat="1" spans="1:7">
      <c r="A55" s="208">
        <v>2</v>
      </c>
      <c r="B55" s="210"/>
      <c r="C55" s="205"/>
      <c r="D55" s="205"/>
      <c r="E55" s="206"/>
      <c r="F55" s="205"/>
      <c r="G55" s="207"/>
    </row>
    <row r="56" customFormat="1" spans="1:7">
      <c r="A56" s="208" t="s">
        <v>13</v>
      </c>
      <c r="B56" s="210"/>
      <c r="C56" s="205"/>
      <c r="D56" s="205"/>
      <c r="E56" s="206"/>
      <c r="F56" s="205"/>
      <c r="G56" s="207"/>
    </row>
    <row r="57" customFormat="1" spans="1:7">
      <c r="A57" s="203" t="s">
        <v>41</v>
      </c>
      <c r="B57" s="214" t="s">
        <v>53</v>
      </c>
      <c r="C57" s="205"/>
      <c r="D57" s="205"/>
      <c r="E57" s="206"/>
      <c r="F57" s="205"/>
      <c r="G57" s="207"/>
    </row>
    <row r="58" customFormat="1" spans="1:7">
      <c r="A58" s="208">
        <v>1</v>
      </c>
      <c r="B58" s="210"/>
      <c r="C58" s="205"/>
      <c r="D58" s="205"/>
      <c r="E58" s="206"/>
      <c r="F58" s="205"/>
      <c r="G58" s="207"/>
    </row>
    <row r="59" customFormat="1" spans="1:7">
      <c r="A59" s="208">
        <v>2</v>
      </c>
      <c r="B59" s="210"/>
      <c r="C59" s="205"/>
      <c r="D59" s="205"/>
      <c r="E59" s="206"/>
      <c r="F59" s="205"/>
      <c r="G59" s="207"/>
    </row>
    <row r="60" customFormat="1" spans="1:7">
      <c r="A60" s="208" t="s">
        <v>13</v>
      </c>
      <c r="B60" s="210"/>
      <c r="C60" s="205"/>
      <c r="D60" s="205"/>
      <c r="E60" s="206"/>
      <c r="F60" s="205"/>
      <c r="G60" s="207"/>
    </row>
    <row r="61" customFormat="1" spans="1:7">
      <c r="A61" s="203" t="s">
        <v>54</v>
      </c>
      <c r="B61" s="214" t="s">
        <v>55</v>
      </c>
      <c r="C61" s="205"/>
      <c r="D61" s="205"/>
      <c r="E61" s="206"/>
      <c r="F61" s="205"/>
      <c r="G61" s="207"/>
    </row>
    <row r="62" customFormat="1" spans="1:7">
      <c r="A62" s="208">
        <v>1</v>
      </c>
      <c r="B62" s="210"/>
      <c r="C62" s="205"/>
      <c r="D62" s="205"/>
      <c r="E62" s="206"/>
      <c r="F62" s="205"/>
      <c r="G62" s="207"/>
    </row>
    <row r="63" customFormat="1" spans="1:7">
      <c r="A63" s="208">
        <v>2</v>
      </c>
      <c r="B63" s="210"/>
      <c r="C63" s="205"/>
      <c r="D63" s="205"/>
      <c r="E63" s="206"/>
      <c r="F63" s="205"/>
      <c r="G63" s="207"/>
    </row>
    <row r="64" customFormat="1" spans="1:7">
      <c r="A64" s="208" t="s">
        <v>13</v>
      </c>
      <c r="B64" s="210"/>
      <c r="C64" s="205"/>
      <c r="D64" s="205"/>
      <c r="E64" s="206"/>
      <c r="F64" s="205"/>
      <c r="G64" s="207"/>
    </row>
    <row r="65" customFormat="1" spans="1:7">
      <c r="A65" s="203" t="s">
        <v>56</v>
      </c>
      <c r="B65" s="214" t="s">
        <v>57</v>
      </c>
      <c r="C65" s="205"/>
      <c r="D65" s="205"/>
      <c r="E65" s="206"/>
      <c r="F65" s="205"/>
      <c r="G65" s="207"/>
    </row>
    <row r="66" customFormat="1" spans="1:7">
      <c r="A66" s="208">
        <v>1</v>
      </c>
      <c r="B66" s="210"/>
      <c r="C66" s="205"/>
      <c r="D66" s="205"/>
      <c r="E66" s="206"/>
      <c r="F66" s="205"/>
      <c r="G66" s="207"/>
    </row>
    <row r="67" customFormat="1" spans="1:7">
      <c r="A67" s="208">
        <v>2</v>
      </c>
      <c r="B67" s="210"/>
      <c r="C67" s="205"/>
      <c r="D67" s="205"/>
      <c r="E67" s="206"/>
      <c r="F67" s="205"/>
      <c r="G67" s="207"/>
    </row>
    <row r="68" customFormat="1" spans="1:7">
      <c r="A68" s="208" t="s">
        <v>13</v>
      </c>
      <c r="B68" s="210"/>
      <c r="C68" s="205"/>
      <c r="D68" s="205"/>
      <c r="E68" s="206"/>
      <c r="F68" s="205"/>
      <c r="G68" s="207"/>
    </row>
    <row r="69" customFormat="1" spans="1:7">
      <c r="A69" s="203" t="s">
        <v>32</v>
      </c>
      <c r="B69" s="170"/>
      <c r="C69" s="205"/>
      <c r="D69" s="205"/>
      <c r="E69" s="206">
        <f>SUM(E49:E68)</f>
        <v>0</v>
      </c>
      <c r="F69" s="205"/>
      <c r="G69" s="207"/>
    </row>
    <row r="70" customFormat="1" ht="14.75" spans="1:7">
      <c r="A70" s="215" t="s">
        <v>58</v>
      </c>
      <c r="B70" s="216"/>
      <c r="C70" s="217"/>
      <c r="D70" s="217"/>
      <c r="E70" s="218">
        <f>E47+E25+E11+E69</f>
        <v>0</v>
      </c>
      <c r="F70" s="217"/>
      <c r="G70" s="219"/>
    </row>
    <row r="71" customFormat="1" spans="1:7">
      <c r="A71" s="220" t="s">
        <v>59</v>
      </c>
      <c r="B71" s="221"/>
      <c r="C71" s="222"/>
      <c r="D71" s="223"/>
      <c r="E71" s="223"/>
      <c r="F71" s="223"/>
      <c r="G71" s="223"/>
    </row>
  </sheetData>
  <mergeCells count="11">
    <mergeCell ref="A1:F1"/>
    <mergeCell ref="A2:G2"/>
    <mergeCell ref="A3:F3"/>
    <mergeCell ref="A70:B70"/>
    <mergeCell ref="A4:A5"/>
    <mergeCell ref="B4:B5"/>
    <mergeCell ref="C4:C5"/>
    <mergeCell ref="D4:D5"/>
    <mergeCell ref="E4:E5"/>
    <mergeCell ref="F4:F5"/>
    <mergeCell ref="G4:G5"/>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3"/>
  <sheetViews>
    <sheetView workbookViewId="0">
      <selection activeCell="M17" sqref="M17"/>
    </sheetView>
  </sheetViews>
  <sheetFormatPr defaultColWidth="9" defaultRowHeight="14"/>
  <cols>
    <col min="2" max="2" width="13" customWidth="1"/>
    <col min="5" max="5" width="15.3727272727273" customWidth="1"/>
    <col min="6" max="6" width="13.1272727272727" customWidth="1"/>
    <col min="7" max="7" width="10.8727272727273" customWidth="1"/>
    <col min="8" max="8" width="12.2545454545455" customWidth="1"/>
    <col min="9" max="9" width="16.8727272727273" customWidth="1"/>
    <col min="11" max="11" width="11.3727272727273" customWidth="1"/>
    <col min="12" max="12" width="17" customWidth="1"/>
  </cols>
  <sheetData>
    <row r="1" customFormat="1" ht="15" spans="1:16">
      <c r="A1" s="45" t="s">
        <v>60</v>
      </c>
      <c r="B1" s="45"/>
      <c r="C1" s="45"/>
      <c r="D1" s="45"/>
    </row>
    <row r="2" ht="18.5" spans="1:16">
      <c r="A2" s="160" t="s">
        <v>61</v>
      </c>
      <c r="B2" s="160"/>
      <c r="C2" s="160"/>
      <c r="D2" s="160"/>
      <c r="E2" s="160"/>
      <c r="F2" s="160"/>
      <c r="G2" s="160"/>
      <c r="H2" s="160"/>
      <c r="I2" s="160"/>
    </row>
    <row r="3" customFormat="1" ht="25" customHeight="1" spans="1:16">
      <c r="A3" s="161" t="s">
        <v>62</v>
      </c>
      <c r="B3" s="161"/>
      <c r="C3" s="161"/>
      <c r="D3" s="161"/>
      <c r="E3" s="161"/>
      <c r="F3" s="162"/>
      <c r="H3" s="163" t="s">
        <v>63</v>
      </c>
      <c r="I3" s="163"/>
    </row>
    <row r="4" customFormat="1" ht="24" customHeight="1" spans="1:16">
      <c r="A4" s="164" t="s">
        <v>17</v>
      </c>
      <c r="B4" s="165" t="s">
        <v>64</v>
      </c>
      <c r="C4" s="165" t="s">
        <v>65</v>
      </c>
      <c r="D4" s="166" t="s">
        <v>66</v>
      </c>
      <c r="E4" s="165" t="s">
        <v>67</v>
      </c>
      <c r="F4" s="165" t="s">
        <v>68</v>
      </c>
      <c r="G4" s="166" t="s">
        <v>69</v>
      </c>
      <c r="H4" s="165" t="s">
        <v>70</v>
      </c>
      <c r="I4" s="166" t="s">
        <v>71</v>
      </c>
      <c r="J4" s="167" t="s">
        <v>72</v>
      </c>
    </row>
    <row r="5" customFormat="1" ht="24" customHeight="1" spans="1:16">
      <c r="A5" s="168">
        <v>1</v>
      </c>
      <c r="B5" s="169"/>
      <c r="C5" s="169"/>
      <c r="D5" s="170"/>
      <c r="E5" s="169"/>
      <c r="F5" s="169"/>
      <c r="G5" s="170"/>
      <c r="H5" s="169"/>
      <c r="I5" s="170"/>
      <c r="J5" s="171"/>
    </row>
    <row r="6" customFormat="1" ht="24" customHeight="1" spans="1:16">
      <c r="A6" s="168">
        <v>2</v>
      </c>
      <c r="B6" s="169"/>
      <c r="C6" s="169"/>
      <c r="D6" s="170"/>
      <c r="E6" s="169"/>
      <c r="F6" s="169"/>
      <c r="G6" s="170"/>
      <c r="H6" s="169"/>
      <c r="I6" s="170"/>
      <c r="J6" s="171"/>
    </row>
    <row r="7" ht="19" customHeight="1" spans="1:16">
      <c r="A7" s="172" t="s">
        <v>13</v>
      </c>
      <c r="B7" s="173"/>
      <c r="C7" s="173"/>
      <c r="D7" s="173"/>
      <c r="E7" s="173"/>
      <c r="F7" s="173"/>
      <c r="G7" s="173"/>
      <c r="H7" s="173"/>
      <c r="I7" s="173"/>
      <c r="J7" s="174"/>
    </row>
    <row r="9" ht="15" spans="1:16">
      <c r="A9" s="45" t="s">
        <v>73</v>
      </c>
      <c r="B9" s="45"/>
      <c r="C9" s="45"/>
      <c r="D9" s="45"/>
    </row>
    <row r="10" customFormat="1" ht="20" spans="1:16">
      <c r="A10" s="160" t="s">
        <v>74</v>
      </c>
      <c r="B10" s="160"/>
      <c r="C10" s="160"/>
      <c r="D10" s="160"/>
      <c r="E10" s="160"/>
      <c r="F10" s="160"/>
      <c r="G10" s="160"/>
      <c r="H10" s="160"/>
      <c r="I10" s="160"/>
      <c r="J10" s="160"/>
      <c r="K10" s="175"/>
      <c r="L10" s="175"/>
      <c r="M10" s="175"/>
    </row>
    <row r="11" customFormat="1" ht="14.75" spans="1:16">
      <c r="A11" s="176" t="s">
        <v>62</v>
      </c>
      <c r="B11" s="176"/>
      <c r="C11" s="176"/>
      <c r="D11" s="176"/>
      <c r="E11" s="176"/>
      <c r="G11" s="177" t="s">
        <v>75</v>
      </c>
      <c r="L11" s="178" t="s">
        <v>63</v>
      </c>
      <c r="M11" s="178"/>
    </row>
    <row r="12" s="159" customFormat="1" ht="24" customHeight="1" spans="1:16">
      <c r="A12" s="179" t="s">
        <v>17</v>
      </c>
      <c r="B12" s="166" t="s">
        <v>76</v>
      </c>
      <c r="C12" s="166" t="s">
        <v>65</v>
      </c>
      <c r="D12" s="166" t="s">
        <v>77</v>
      </c>
      <c r="E12" s="166" t="s">
        <v>66</v>
      </c>
      <c r="F12" s="166" t="s">
        <v>78</v>
      </c>
      <c r="G12" s="166" t="s">
        <v>79</v>
      </c>
      <c r="H12" s="166" t="s">
        <v>80</v>
      </c>
      <c r="I12" s="166" t="s">
        <v>81</v>
      </c>
      <c r="J12" s="166" t="s">
        <v>82</v>
      </c>
      <c r="K12" s="180" t="s">
        <v>83</v>
      </c>
      <c r="L12" s="166" t="s">
        <v>84</v>
      </c>
      <c r="M12" s="166" t="s">
        <v>72</v>
      </c>
      <c r="N12" s="166" t="s">
        <v>85</v>
      </c>
      <c r="O12" s="166" t="s">
        <v>86</v>
      </c>
      <c r="P12" s="167" t="s">
        <v>21</v>
      </c>
    </row>
    <row r="13" customFormat="1" spans="1:16">
      <c r="A13" s="181" t="s">
        <v>13</v>
      </c>
      <c r="B13" s="182"/>
      <c r="C13" s="182"/>
      <c r="D13" s="182"/>
      <c r="E13" s="182"/>
      <c r="F13" s="182"/>
      <c r="G13" s="182"/>
      <c r="H13" s="182"/>
      <c r="I13" s="182"/>
      <c r="J13" s="182"/>
      <c r="K13" s="182"/>
      <c r="L13" s="182"/>
      <c r="M13" s="182"/>
      <c r="N13" s="183" t="s">
        <v>87</v>
      </c>
      <c r="O13" s="184"/>
      <c r="P13" s="171"/>
    </row>
    <row r="14" ht="14.75" spans="1:16">
      <c r="A14" s="185"/>
      <c r="B14" s="186"/>
      <c r="C14" s="186"/>
      <c r="D14" s="186"/>
      <c r="E14" s="186"/>
      <c r="F14" s="186"/>
      <c r="G14" s="186"/>
      <c r="H14" s="186"/>
      <c r="I14" s="186"/>
      <c r="J14" s="186"/>
      <c r="K14" s="186"/>
      <c r="L14" s="186"/>
      <c r="M14" s="186"/>
      <c r="N14" s="187" t="s">
        <v>88</v>
      </c>
      <c r="O14" s="173"/>
      <c r="P14" s="174"/>
    </row>
    <row r="23" spans="6:6">
      <c r="F23" s="188"/>
    </row>
  </sheetData>
  <mergeCells count="21">
    <mergeCell ref="A1:D1"/>
    <mergeCell ref="A2:I2"/>
    <mergeCell ref="A3:E3"/>
    <mergeCell ref="H3:I3"/>
    <mergeCell ref="A9:D9"/>
    <mergeCell ref="A10:J10"/>
    <mergeCell ref="A11:E11"/>
    <mergeCell ref="L11:M11"/>
    <mergeCell ref="A13:A14"/>
    <mergeCell ref="B13:B14"/>
    <mergeCell ref="C13:C14"/>
    <mergeCell ref="D13:D14"/>
    <mergeCell ref="E13:E14"/>
    <mergeCell ref="F13:F14"/>
    <mergeCell ref="G13:G14"/>
    <mergeCell ref="H13:H14"/>
    <mergeCell ref="I13:I14"/>
    <mergeCell ref="J13:J14"/>
    <mergeCell ref="K13:K14"/>
    <mergeCell ref="L13:L14"/>
    <mergeCell ref="M13:M14"/>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B53"/>
  <sheetViews>
    <sheetView workbookViewId="0">
      <selection activeCell="J37" sqref="J37"/>
    </sheetView>
  </sheetViews>
  <sheetFormatPr defaultColWidth="9" defaultRowHeight="14"/>
  <sheetData>
    <row r="1" ht="15" spans="1:28">
      <c r="A1" s="45" t="s">
        <v>89</v>
      </c>
      <c r="B1" s="45"/>
      <c r="C1" s="45"/>
      <c r="D1" s="45"/>
      <c r="E1" s="45"/>
      <c r="F1" s="45"/>
      <c r="G1" s="45"/>
      <c r="H1" s="45"/>
      <c r="I1" s="45"/>
      <c r="J1" s="45"/>
      <c r="K1" s="45"/>
      <c r="L1" s="45"/>
      <c r="M1" s="45"/>
      <c r="N1" s="45"/>
      <c r="O1" s="45"/>
      <c r="P1" s="45"/>
      <c r="Q1" s="45"/>
      <c r="R1" s="45"/>
      <c r="S1" s="45"/>
      <c r="T1" s="45"/>
      <c r="U1" s="45"/>
      <c r="V1" s="45"/>
      <c r="W1" s="45"/>
      <c r="X1" s="45"/>
      <c r="Y1" s="45"/>
      <c r="Z1" s="45"/>
      <c r="AA1" s="45"/>
      <c r="AB1" s="45"/>
    </row>
    <row r="2" ht="21" spans="1:28">
      <c r="A2" s="46" t="s">
        <v>90</v>
      </c>
      <c r="B2" s="46"/>
      <c r="C2" s="46"/>
      <c r="D2" s="46"/>
      <c r="E2" s="46"/>
      <c r="F2" s="46"/>
      <c r="G2" s="46"/>
      <c r="H2" s="46"/>
      <c r="I2" s="47"/>
      <c r="J2" s="47"/>
      <c r="K2" s="47"/>
      <c r="L2" s="47"/>
      <c r="M2" s="47"/>
      <c r="N2" s="47"/>
      <c r="O2" s="47"/>
      <c r="P2" s="47"/>
      <c r="Q2" s="47"/>
      <c r="R2" s="47"/>
      <c r="S2" s="47"/>
      <c r="T2" s="47"/>
      <c r="U2" s="48"/>
      <c r="V2" s="49"/>
      <c r="W2" s="50"/>
      <c r="X2" s="46"/>
    </row>
    <row r="3" ht="14.75" spans="1:28">
      <c r="A3" s="51" t="s">
        <v>91</v>
      </c>
      <c r="B3" s="51"/>
      <c r="C3" s="51"/>
      <c r="D3" s="51"/>
      <c r="E3" s="51"/>
      <c r="F3" s="51"/>
      <c r="G3" s="51"/>
      <c r="H3" s="51"/>
      <c r="I3" s="51"/>
      <c r="J3" s="51"/>
      <c r="K3" s="51"/>
      <c r="L3" s="51"/>
      <c r="M3" s="51"/>
      <c r="N3" s="51"/>
      <c r="O3" s="51"/>
      <c r="P3" s="51"/>
      <c r="Q3" s="51"/>
      <c r="R3" s="51"/>
      <c r="S3" s="51"/>
      <c r="T3" s="51"/>
      <c r="U3" s="51"/>
      <c r="V3" s="52" t="s">
        <v>92</v>
      </c>
      <c r="W3" s="53"/>
      <c r="X3" s="52"/>
    </row>
    <row r="4" spans="1:28">
      <c r="A4" s="54" t="s">
        <v>93</v>
      </c>
      <c r="B4" s="55"/>
      <c r="C4" s="56"/>
      <c r="D4" s="57" t="s">
        <v>94</v>
      </c>
      <c r="E4" s="57"/>
      <c r="F4" s="57"/>
      <c r="G4" s="57"/>
      <c r="H4" s="57"/>
      <c r="I4" s="58"/>
      <c r="J4" s="59" t="s">
        <v>95</v>
      </c>
      <c r="K4" s="60"/>
      <c r="L4" s="60"/>
      <c r="M4" s="60"/>
      <c r="N4" s="60"/>
      <c r="O4" s="60"/>
      <c r="P4" s="60"/>
      <c r="Q4" s="60"/>
      <c r="R4" s="60"/>
      <c r="S4" s="61"/>
      <c r="T4" s="60" t="s">
        <v>96</v>
      </c>
      <c r="U4" s="60"/>
      <c r="V4" s="60"/>
      <c r="W4" s="60"/>
      <c r="X4" s="62"/>
    </row>
    <row r="5" ht="39" spans="1:28">
      <c r="A5" s="63" t="s">
        <v>97</v>
      </c>
      <c r="B5" s="64" t="s">
        <v>98</v>
      </c>
      <c r="C5" s="64" t="s">
        <v>99</v>
      </c>
      <c r="D5" s="65" t="s">
        <v>64</v>
      </c>
      <c r="E5" s="65" t="s">
        <v>65</v>
      </c>
      <c r="F5" s="65" t="s">
        <v>67</v>
      </c>
      <c r="G5" s="65" t="s">
        <v>100</v>
      </c>
      <c r="H5" s="65" t="s">
        <v>101</v>
      </c>
      <c r="I5" s="66" t="s">
        <v>102</v>
      </c>
      <c r="J5" s="67" t="s">
        <v>103</v>
      </c>
      <c r="K5" s="66" t="s">
        <v>101</v>
      </c>
      <c r="L5" s="66" t="s">
        <v>104</v>
      </c>
      <c r="M5" s="67" t="s">
        <v>105</v>
      </c>
      <c r="N5" s="67" t="s">
        <v>106</v>
      </c>
      <c r="O5" s="67" t="s">
        <v>107</v>
      </c>
      <c r="P5" s="66" t="s">
        <v>108</v>
      </c>
      <c r="Q5" s="68" t="s">
        <v>109</v>
      </c>
      <c r="R5" s="68" t="s">
        <v>109</v>
      </c>
      <c r="S5" s="68" t="s">
        <v>110</v>
      </c>
      <c r="T5" s="69" t="s">
        <v>111</v>
      </c>
      <c r="U5" s="70" t="s">
        <v>112</v>
      </c>
      <c r="V5" s="68" t="s">
        <v>113</v>
      </c>
      <c r="W5" s="68" t="s">
        <v>114</v>
      </c>
      <c r="X5" s="71" t="s">
        <v>115</v>
      </c>
    </row>
    <row r="6" spans="1:28">
      <c r="A6" s="72" t="s">
        <v>116</v>
      </c>
      <c r="B6" s="73"/>
      <c r="C6" s="73"/>
      <c r="D6" s="74"/>
      <c r="E6" s="74" t="s">
        <v>117</v>
      </c>
      <c r="F6" s="75" t="s">
        <v>118</v>
      </c>
      <c r="G6" s="74" t="s">
        <v>119</v>
      </c>
      <c r="H6" s="74" t="s">
        <v>120</v>
      </c>
      <c r="I6" s="76">
        <f>6000000-195000</f>
        <v>5805000</v>
      </c>
      <c r="J6" s="76">
        <v>40000</v>
      </c>
      <c r="K6" s="76"/>
      <c r="L6" s="76"/>
      <c r="M6" s="76"/>
      <c r="N6" s="76"/>
      <c r="O6" s="76"/>
      <c r="P6" s="76"/>
      <c r="Q6" s="76"/>
      <c r="R6" s="76"/>
      <c r="S6" s="76"/>
      <c r="T6" s="76"/>
      <c r="U6" s="77"/>
      <c r="V6" s="78"/>
      <c r="W6" s="34"/>
      <c r="X6" s="79"/>
    </row>
    <row r="7" spans="1:28">
      <c r="A7" s="72" t="s">
        <v>121</v>
      </c>
      <c r="B7" s="73"/>
      <c r="C7" s="73"/>
      <c r="D7" s="74"/>
      <c r="E7" s="74"/>
      <c r="F7" s="75"/>
      <c r="G7" s="74"/>
      <c r="H7" s="74"/>
      <c r="I7" s="76">
        <f t="shared" ref="I7:I13" si="0">I6-195000</f>
        <v>5610000</v>
      </c>
      <c r="J7" s="76">
        <v>39000</v>
      </c>
      <c r="K7" s="76"/>
      <c r="L7" s="76"/>
      <c r="M7" s="76"/>
      <c r="N7" s="76"/>
      <c r="O7" s="76"/>
      <c r="P7" s="76"/>
      <c r="Q7" s="76"/>
      <c r="R7" s="76"/>
      <c r="S7" s="76"/>
      <c r="T7" s="76"/>
      <c r="U7" s="77"/>
      <c r="V7" s="78"/>
      <c r="W7" s="34"/>
      <c r="X7" s="80"/>
    </row>
    <row r="8" spans="1:28">
      <c r="A8" s="72" t="s">
        <v>122</v>
      </c>
      <c r="B8" s="73"/>
      <c r="C8" s="73"/>
      <c r="D8" s="74"/>
      <c r="E8" s="74"/>
      <c r="F8" s="75"/>
      <c r="G8" s="74"/>
      <c r="H8" s="74"/>
      <c r="I8" s="76">
        <f t="shared" si="0"/>
        <v>5415000</v>
      </c>
      <c r="J8" s="76">
        <v>38000</v>
      </c>
      <c r="K8" s="76"/>
      <c r="L8" s="76"/>
      <c r="M8" s="76"/>
      <c r="N8" s="76"/>
      <c r="O8" s="76"/>
      <c r="P8" s="76"/>
      <c r="Q8" s="76"/>
      <c r="R8" s="76"/>
      <c r="S8" s="76"/>
      <c r="T8" s="76"/>
      <c r="U8" s="77"/>
      <c r="V8" s="78"/>
      <c r="W8" s="34"/>
      <c r="X8" s="80"/>
    </row>
    <row r="9" spans="1:28">
      <c r="A9" s="72" t="s">
        <v>123</v>
      </c>
      <c r="B9" s="73"/>
      <c r="C9" s="73"/>
      <c r="D9" s="74"/>
      <c r="E9" s="74"/>
      <c r="F9" s="75"/>
      <c r="G9" s="74"/>
      <c r="H9" s="74"/>
      <c r="I9" s="76">
        <f t="shared" si="0"/>
        <v>5220000</v>
      </c>
      <c r="J9" s="76">
        <v>37000</v>
      </c>
      <c r="K9" s="76"/>
      <c r="L9" s="76"/>
      <c r="M9" s="76"/>
      <c r="N9" s="76"/>
      <c r="O9" s="76"/>
      <c r="P9" s="76"/>
      <c r="Q9" s="76"/>
      <c r="R9" s="76"/>
      <c r="S9" s="76"/>
      <c r="T9" s="76"/>
      <c r="U9" s="77"/>
      <c r="V9" s="78"/>
      <c r="W9" s="34"/>
      <c r="X9" s="80"/>
    </row>
    <row r="10" spans="1:28">
      <c r="A10" s="72" t="s">
        <v>124</v>
      </c>
      <c r="B10" s="73"/>
      <c r="C10" s="73"/>
      <c r="D10" s="74"/>
      <c r="E10" s="74"/>
      <c r="F10" s="75"/>
      <c r="G10" s="74"/>
      <c r="H10" s="74"/>
      <c r="I10" s="76">
        <f t="shared" si="0"/>
        <v>5025000</v>
      </c>
      <c r="J10" s="76">
        <v>35000</v>
      </c>
      <c r="K10" s="76"/>
      <c r="L10" s="76"/>
      <c r="M10" s="76"/>
      <c r="N10" s="76"/>
      <c r="O10" s="76"/>
      <c r="P10" s="76"/>
      <c r="Q10" s="76"/>
      <c r="R10" s="76"/>
      <c r="S10" s="76"/>
      <c r="T10" s="76"/>
      <c r="U10" s="77"/>
      <c r="V10" s="78"/>
      <c r="W10" s="34"/>
      <c r="X10" s="80"/>
    </row>
    <row r="11" spans="1:28">
      <c r="A11" s="72" t="s">
        <v>125</v>
      </c>
      <c r="B11" s="73"/>
      <c r="C11" s="73"/>
      <c r="D11" s="74"/>
      <c r="E11" s="74"/>
      <c r="F11" s="75"/>
      <c r="G11" s="74"/>
      <c r="H11" s="74"/>
      <c r="I11" s="76">
        <f t="shared" si="0"/>
        <v>4830000</v>
      </c>
      <c r="J11" s="76">
        <v>34000</v>
      </c>
      <c r="K11" s="76"/>
      <c r="L11" s="76"/>
      <c r="M11" s="76"/>
      <c r="N11" s="76"/>
      <c r="O11" s="76"/>
      <c r="P11" s="76"/>
      <c r="Q11" s="76"/>
      <c r="R11" s="76"/>
      <c r="S11" s="76"/>
      <c r="T11" s="76"/>
      <c r="U11" s="77"/>
      <c r="V11" s="81"/>
      <c r="W11" s="76"/>
      <c r="X11" s="80"/>
    </row>
    <row r="12" spans="1:28">
      <c r="A12" s="72" t="s">
        <v>126</v>
      </c>
      <c r="B12" s="73"/>
      <c r="C12" s="73"/>
      <c r="D12" s="74"/>
      <c r="E12" s="74"/>
      <c r="F12" s="75"/>
      <c r="G12" s="74"/>
      <c r="H12" s="74"/>
      <c r="I12" s="76">
        <f t="shared" si="0"/>
        <v>4635000</v>
      </c>
      <c r="J12" s="76">
        <v>32000</v>
      </c>
      <c r="K12" s="76"/>
      <c r="L12" s="76"/>
      <c r="M12" s="76"/>
      <c r="N12" s="76"/>
      <c r="O12" s="76"/>
      <c r="P12" s="76"/>
      <c r="Q12" s="76"/>
      <c r="R12" s="76"/>
      <c r="S12" s="76"/>
      <c r="T12" s="76"/>
      <c r="U12" s="77"/>
      <c r="V12" s="81"/>
      <c r="W12" s="76"/>
      <c r="X12" s="80"/>
    </row>
    <row r="13" spans="1:28">
      <c r="A13" s="72" t="s">
        <v>127</v>
      </c>
      <c r="B13" s="73"/>
      <c r="C13" s="73"/>
      <c r="D13" s="74"/>
      <c r="E13" s="74"/>
      <c r="F13" s="75"/>
      <c r="G13" s="74"/>
      <c r="H13" s="74"/>
      <c r="I13" s="76">
        <f t="shared" si="0"/>
        <v>4440000</v>
      </c>
      <c r="J13" s="76">
        <v>30000</v>
      </c>
      <c r="K13" s="76"/>
      <c r="L13" s="76"/>
      <c r="M13" s="76"/>
      <c r="N13" s="76"/>
      <c r="O13" s="76"/>
      <c r="P13" s="76"/>
      <c r="Q13" s="76"/>
      <c r="R13" s="76"/>
      <c r="S13" s="76"/>
      <c r="T13" s="76"/>
      <c r="U13" s="77"/>
      <c r="V13" s="81"/>
      <c r="W13" s="76"/>
      <c r="X13" s="80"/>
    </row>
    <row r="14" spans="1:28">
      <c r="A14" s="72"/>
      <c r="B14" s="73"/>
      <c r="C14" s="73"/>
      <c r="D14" s="74"/>
      <c r="E14" s="74"/>
      <c r="F14" s="75"/>
      <c r="G14" s="74"/>
      <c r="H14" s="74"/>
      <c r="I14" s="76"/>
      <c r="J14" s="76"/>
      <c r="K14" s="76"/>
      <c r="L14" s="76"/>
      <c r="M14" s="76"/>
      <c r="N14" s="76"/>
      <c r="O14" s="76"/>
      <c r="P14" s="76"/>
      <c r="Q14" s="76"/>
      <c r="R14" s="76"/>
      <c r="S14" s="76"/>
      <c r="T14" s="76"/>
      <c r="U14" s="77"/>
      <c r="V14" s="81"/>
      <c r="W14" s="76"/>
      <c r="X14" s="80"/>
    </row>
    <row r="15" spans="1:28">
      <c r="A15" s="72" t="s">
        <v>13</v>
      </c>
      <c r="B15" s="73"/>
      <c r="C15" s="73"/>
      <c r="D15" s="74"/>
      <c r="E15" s="74"/>
      <c r="F15" s="75"/>
      <c r="G15" s="74"/>
      <c r="H15" s="74"/>
      <c r="I15" s="82"/>
      <c r="J15" s="82"/>
      <c r="K15" s="82"/>
      <c r="L15" s="82"/>
      <c r="M15" s="82"/>
      <c r="N15" s="82"/>
      <c r="O15" s="82"/>
      <c r="P15" s="82"/>
      <c r="Q15" s="82"/>
      <c r="R15" s="82"/>
      <c r="S15" s="82"/>
      <c r="T15" s="82"/>
      <c r="U15" s="83"/>
      <c r="V15" s="84"/>
      <c r="W15" s="85"/>
      <c r="X15" s="80"/>
    </row>
    <row r="16" spans="1:28">
      <c r="A16" s="72" t="s">
        <v>32</v>
      </c>
      <c r="B16" s="73"/>
      <c r="C16" s="73"/>
      <c r="D16" s="86"/>
      <c r="E16" s="86"/>
      <c r="F16" s="86"/>
      <c r="G16" s="86"/>
      <c r="H16" s="86"/>
      <c r="I16" s="87" t="s">
        <v>128</v>
      </c>
      <c r="J16" s="88">
        <f>SUM(J6:J15)</f>
        <v>285000</v>
      </c>
      <c r="K16" s="88"/>
      <c r="L16" s="88"/>
      <c r="M16" s="88"/>
      <c r="N16" s="88"/>
      <c r="O16" s="88"/>
      <c r="P16" s="88"/>
      <c r="Q16" s="88"/>
      <c r="R16" s="88"/>
      <c r="S16" s="88"/>
      <c r="T16" s="88"/>
      <c r="U16" s="87" t="s">
        <v>128</v>
      </c>
      <c r="V16" s="88"/>
      <c r="W16" s="88"/>
      <c r="X16" s="80"/>
    </row>
    <row r="17" spans="1:28">
      <c r="A17" s="72" t="s">
        <v>116</v>
      </c>
      <c r="B17" s="73"/>
      <c r="C17" s="73"/>
      <c r="D17" s="74"/>
      <c r="E17" s="74" t="s">
        <v>129</v>
      </c>
      <c r="F17" s="74"/>
      <c r="G17" s="74"/>
      <c r="H17" s="74"/>
      <c r="I17" s="82"/>
      <c r="J17" s="82"/>
      <c r="K17" s="82"/>
      <c r="L17" s="82"/>
      <c r="M17" s="82"/>
      <c r="N17" s="82"/>
      <c r="O17" s="82"/>
      <c r="P17" s="82"/>
      <c r="Q17" s="82"/>
      <c r="R17" s="82"/>
      <c r="S17" s="82"/>
      <c r="T17" s="82"/>
      <c r="U17" s="83"/>
      <c r="V17" s="84"/>
      <c r="W17" s="85"/>
      <c r="X17" s="89"/>
    </row>
    <row r="18" spans="1:28">
      <c r="A18" s="72" t="s">
        <v>121</v>
      </c>
      <c r="B18" s="73"/>
      <c r="C18" s="73"/>
      <c r="D18" s="74"/>
      <c r="E18" s="74"/>
      <c r="F18" s="74"/>
      <c r="G18" s="74"/>
      <c r="H18" s="74"/>
      <c r="I18" s="82"/>
      <c r="J18" s="82"/>
      <c r="K18" s="82"/>
      <c r="L18" s="82"/>
      <c r="M18" s="82"/>
      <c r="N18" s="82"/>
      <c r="O18" s="82"/>
      <c r="P18" s="82"/>
      <c r="Q18" s="82"/>
      <c r="R18" s="82"/>
      <c r="S18" s="82"/>
      <c r="T18" s="82"/>
      <c r="U18" s="83"/>
      <c r="V18" s="84"/>
      <c r="W18" s="85"/>
      <c r="X18" s="90"/>
    </row>
    <row r="19" spans="1:28">
      <c r="A19" s="72" t="s">
        <v>122</v>
      </c>
      <c r="B19" s="73"/>
      <c r="C19" s="73"/>
      <c r="D19" s="74"/>
      <c r="E19" s="74"/>
      <c r="F19" s="74"/>
      <c r="G19" s="74"/>
      <c r="H19" s="74"/>
      <c r="I19" s="82"/>
      <c r="J19" s="82"/>
      <c r="K19" s="82"/>
      <c r="L19" s="82"/>
      <c r="M19" s="82"/>
      <c r="N19" s="82"/>
      <c r="O19" s="82"/>
      <c r="P19" s="82"/>
      <c r="Q19" s="82"/>
      <c r="R19" s="82"/>
      <c r="S19" s="82"/>
      <c r="T19" s="82"/>
      <c r="U19" s="83"/>
      <c r="V19" s="84"/>
      <c r="W19" s="85"/>
      <c r="X19" s="90"/>
    </row>
    <row r="20" spans="1:28">
      <c r="A20" s="72" t="s">
        <v>123</v>
      </c>
      <c r="B20" s="73"/>
      <c r="C20" s="73"/>
      <c r="D20" s="74"/>
      <c r="E20" s="74"/>
      <c r="F20" s="74"/>
      <c r="G20" s="74"/>
      <c r="H20" s="74"/>
      <c r="I20" s="82"/>
      <c r="J20" s="82"/>
      <c r="K20" s="82"/>
      <c r="L20" s="82"/>
      <c r="M20" s="82"/>
      <c r="N20" s="82"/>
      <c r="O20" s="82"/>
      <c r="P20" s="82"/>
      <c r="Q20" s="82"/>
      <c r="R20" s="82"/>
      <c r="S20" s="82"/>
      <c r="T20" s="82"/>
      <c r="U20" s="83"/>
      <c r="V20" s="84"/>
      <c r="W20" s="85"/>
      <c r="X20" s="90"/>
    </row>
    <row r="21" spans="1:28">
      <c r="A21" s="72" t="s">
        <v>124</v>
      </c>
      <c r="B21" s="73"/>
      <c r="C21" s="73"/>
      <c r="D21" s="74"/>
      <c r="E21" s="74"/>
      <c r="F21" s="74"/>
      <c r="G21" s="74"/>
      <c r="H21" s="74"/>
      <c r="I21" s="82"/>
      <c r="J21" s="82"/>
      <c r="K21" s="82"/>
      <c r="L21" s="82"/>
      <c r="M21" s="82"/>
      <c r="N21" s="82"/>
      <c r="O21" s="82"/>
      <c r="P21" s="82"/>
      <c r="Q21" s="82"/>
      <c r="R21" s="82"/>
      <c r="S21" s="82"/>
      <c r="T21" s="82"/>
      <c r="U21" s="83"/>
      <c r="V21" s="84"/>
      <c r="W21" s="85"/>
      <c r="X21" s="90"/>
    </row>
    <row r="22" spans="1:28">
      <c r="A22" s="72" t="s">
        <v>125</v>
      </c>
      <c r="B22" s="73"/>
      <c r="C22" s="73"/>
      <c r="D22" s="74"/>
      <c r="E22" s="74"/>
      <c r="F22" s="74"/>
      <c r="G22" s="74"/>
      <c r="H22" s="74"/>
      <c r="I22" s="82"/>
      <c r="J22" s="82"/>
      <c r="K22" s="82"/>
      <c r="L22" s="82"/>
      <c r="M22" s="82"/>
      <c r="N22" s="82"/>
      <c r="O22" s="82"/>
      <c r="P22" s="82"/>
      <c r="Q22" s="82"/>
      <c r="R22" s="82"/>
      <c r="S22" s="82"/>
      <c r="T22" s="82"/>
      <c r="U22" s="83"/>
      <c r="V22" s="84"/>
      <c r="W22" s="85"/>
      <c r="X22" s="90"/>
    </row>
    <row r="23" spans="1:28">
      <c r="A23" s="72" t="s">
        <v>126</v>
      </c>
      <c r="B23" s="73"/>
      <c r="C23" s="73"/>
      <c r="D23" s="74"/>
      <c r="E23" s="74"/>
      <c r="F23" s="74"/>
      <c r="G23" s="74"/>
      <c r="H23" s="74"/>
      <c r="I23" s="82"/>
      <c r="J23" s="82"/>
      <c r="K23" s="82"/>
      <c r="L23" s="82"/>
      <c r="M23" s="82"/>
      <c r="N23" s="82"/>
      <c r="O23" s="82"/>
      <c r="P23" s="82"/>
      <c r="Q23" s="82"/>
      <c r="R23" s="82"/>
      <c r="S23" s="82"/>
      <c r="T23" s="82"/>
      <c r="U23" s="83"/>
      <c r="V23" s="84"/>
      <c r="W23" s="85"/>
      <c r="X23" s="90"/>
    </row>
    <row r="24" spans="1:28">
      <c r="A24" s="72" t="s">
        <v>127</v>
      </c>
      <c r="B24" s="73"/>
      <c r="C24" s="73"/>
      <c r="D24" s="74"/>
      <c r="E24" s="74"/>
      <c r="F24" s="74"/>
      <c r="G24" s="74"/>
      <c r="H24" s="74"/>
      <c r="I24" s="82"/>
      <c r="J24" s="82"/>
      <c r="K24" s="82"/>
      <c r="L24" s="82"/>
      <c r="M24" s="82"/>
      <c r="N24" s="82"/>
      <c r="O24" s="82"/>
      <c r="P24" s="82"/>
      <c r="Q24" s="82"/>
      <c r="R24" s="82"/>
      <c r="S24" s="82"/>
      <c r="T24" s="82"/>
      <c r="U24" s="83"/>
      <c r="V24" s="84"/>
      <c r="W24" s="85"/>
      <c r="X24" s="90"/>
    </row>
    <row r="25" spans="1:28">
      <c r="A25" s="72"/>
      <c r="B25" s="73"/>
      <c r="C25" s="73"/>
      <c r="D25" s="74"/>
      <c r="E25" s="74"/>
      <c r="F25" s="74"/>
      <c r="G25" s="74"/>
      <c r="H25" s="74"/>
      <c r="I25" s="82"/>
      <c r="J25" s="82"/>
      <c r="K25" s="82"/>
      <c r="L25" s="82"/>
      <c r="M25" s="82"/>
      <c r="N25" s="82"/>
      <c r="O25" s="82"/>
      <c r="P25" s="82"/>
      <c r="Q25" s="82"/>
      <c r="R25" s="82"/>
      <c r="S25" s="82"/>
      <c r="T25" s="82"/>
      <c r="U25" s="83"/>
      <c r="V25" s="84"/>
      <c r="W25" s="85"/>
      <c r="X25" s="90"/>
    </row>
    <row r="26" spans="1:28">
      <c r="A26" s="72" t="s">
        <v>13</v>
      </c>
      <c r="B26" s="73"/>
      <c r="C26" s="73"/>
      <c r="D26" s="74"/>
      <c r="E26" s="74"/>
      <c r="F26" s="74"/>
      <c r="G26" s="74"/>
      <c r="H26" s="74"/>
      <c r="I26" s="82"/>
      <c r="J26" s="82"/>
      <c r="K26" s="82"/>
      <c r="L26" s="82"/>
      <c r="M26" s="82"/>
      <c r="N26" s="82"/>
      <c r="O26" s="82"/>
      <c r="P26" s="82"/>
      <c r="Q26" s="82"/>
      <c r="R26" s="82"/>
      <c r="S26" s="82"/>
      <c r="T26" s="82"/>
      <c r="U26" s="83"/>
      <c r="V26" s="84"/>
      <c r="W26" s="85"/>
      <c r="X26" s="90"/>
    </row>
    <row r="27" spans="1:28">
      <c r="A27" s="72" t="s">
        <v>32</v>
      </c>
      <c r="B27" s="73"/>
      <c r="C27" s="73"/>
      <c r="D27" s="86"/>
      <c r="E27" s="86"/>
      <c r="F27" s="86"/>
      <c r="G27" s="86"/>
      <c r="H27" s="86"/>
      <c r="I27" s="87" t="s">
        <v>128</v>
      </c>
      <c r="J27" s="88">
        <f>SUM(J17:J26)</f>
        <v>0</v>
      </c>
      <c r="K27" s="88"/>
      <c r="L27" s="88"/>
      <c r="M27" s="88"/>
      <c r="N27" s="88"/>
      <c r="O27" s="88"/>
      <c r="P27" s="88"/>
      <c r="Q27" s="88"/>
      <c r="R27" s="88"/>
      <c r="S27" s="88"/>
      <c r="T27" s="88"/>
      <c r="U27" s="83"/>
      <c r="V27" s="91"/>
      <c r="W27" s="87"/>
      <c r="X27" s="90"/>
    </row>
    <row r="28" ht="14.75" spans="1:28">
      <c r="A28" s="92" t="s">
        <v>58</v>
      </c>
      <c r="B28" s="93"/>
      <c r="C28" s="93"/>
      <c r="D28" s="93"/>
      <c r="E28" s="93"/>
      <c r="F28" s="93"/>
      <c r="G28" s="93"/>
      <c r="H28" s="93"/>
      <c r="I28" s="94"/>
      <c r="J28" s="95" t="s">
        <v>128</v>
      </c>
      <c r="K28" s="95"/>
      <c r="L28" s="95"/>
      <c r="M28" s="95"/>
      <c r="N28" s="95"/>
      <c r="O28" s="95"/>
      <c r="P28" s="95"/>
      <c r="Q28" s="95"/>
      <c r="R28" s="95"/>
      <c r="S28" s="95"/>
      <c r="T28" s="95"/>
      <c r="U28" s="95" t="s">
        <v>128</v>
      </c>
      <c r="V28" s="95" t="s">
        <v>128</v>
      </c>
      <c r="W28" s="96" t="e">
        <f>#REF!+#REF!</f>
        <v>#REF!</v>
      </c>
      <c r="X28" s="97"/>
    </row>
    <row r="29" spans="1:28">
      <c r="A29" s="98" t="s">
        <v>130</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c r="A31" s="99"/>
      <c r="B31" s="99"/>
      <c r="C31" s="99"/>
      <c r="D31" s="100"/>
      <c r="E31" s="99"/>
      <c r="F31" s="99"/>
      <c r="G31" s="99"/>
      <c r="H31" s="99"/>
      <c r="I31" s="99"/>
      <c r="J31" s="100"/>
      <c r="K31" s="100"/>
      <c r="L31" s="100"/>
      <c r="M31" s="100"/>
      <c r="N31" s="100"/>
      <c r="O31" s="100"/>
      <c r="P31" s="100"/>
      <c r="Q31" s="100"/>
      <c r="R31" s="100"/>
      <c r="S31" s="100"/>
      <c r="T31" s="100"/>
      <c r="U31" s="100"/>
      <c r="V31" s="100"/>
      <c r="W31" s="100"/>
      <c r="X31" s="100"/>
      <c r="Y31" s="100"/>
      <c r="Z31" s="100"/>
      <c r="AA31" s="100"/>
      <c r="AB31" s="100"/>
    </row>
    <row r="32" ht="15" spans="1:28">
      <c r="A32" s="45" t="s">
        <v>131</v>
      </c>
      <c r="B32" s="45"/>
      <c r="C32" s="45"/>
      <c r="D32" s="45"/>
      <c r="E32" s="45"/>
      <c r="F32" s="45"/>
      <c r="G32" s="45"/>
      <c r="H32" s="45"/>
      <c r="I32" s="45"/>
      <c r="J32" s="45"/>
      <c r="K32" s="45"/>
      <c r="L32" s="45"/>
      <c r="M32" s="45"/>
      <c r="N32" s="45"/>
      <c r="O32" s="45"/>
      <c r="P32" s="45"/>
      <c r="Q32" s="45"/>
      <c r="R32" s="45"/>
      <c r="S32" s="45"/>
      <c r="T32" s="45"/>
      <c r="U32" s="45"/>
      <c r="V32" s="45"/>
      <c r="W32" s="45"/>
      <c r="X32" s="45"/>
      <c r="Y32" s="45"/>
      <c r="Z32" s="45"/>
      <c r="AA32" s="45"/>
      <c r="AB32" s="45"/>
    </row>
    <row r="33" ht="21" spans="1:28">
      <c r="A33" s="101" t="s">
        <v>132</v>
      </c>
      <c r="B33" s="101"/>
      <c r="C33" s="101"/>
      <c r="D33" s="101"/>
      <c r="E33" s="101"/>
      <c r="F33" s="101"/>
      <c r="G33" s="101"/>
      <c r="H33" s="101"/>
      <c r="I33" s="101"/>
      <c r="J33" s="101"/>
      <c r="K33" s="101"/>
      <c r="L33" s="101"/>
      <c r="M33" s="101"/>
      <c r="N33" s="101"/>
      <c r="O33" s="101"/>
      <c r="P33" s="101"/>
      <c r="Q33" s="101"/>
      <c r="R33" s="101"/>
      <c r="S33" s="101"/>
      <c r="T33" s="101"/>
      <c r="U33" s="101"/>
      <c r="V33" s="101"/>
      <c r="W33" s="101"/>
      <c r="X33" s="101"/>
      <c r="Y33" s="102"/>
      <c r="Z33" s="102"/>
      <c r="AA33" s="102"/>
      <c r="AB33" s="102"/>
    </row>
    <row r="34" ht="14.75" spans="1:28">
      <c r="A34" s="103" t="s">
        <v>133</v>
      </c>
      <c r="B34" s="103"/>
      <c r="C34" s="103"/>
      <c r="D34" s="103"/>
      <c r="E34" s="103"/>
      <c r="F34" s="103"/>
      <c r="G34" s="103"/>
      <c r="H34" s="103"/>
      <c r="I34" s="104"/>
      <c r="J34" s="104"/>
      <c r="K34" s="104"/>
      <c r="L34" s="104"/>
      <c r="M34" s="104"/>
      <c r="N34" s="104"/>
      <c r="O34" s="104"/>
      <c r="P34" s="104"/>
      <c r="Q34" s="104"/>
      <c r="R34" s="104"/>
      <c r="S34" s="104"/>
      <c r="T34" s="104"/>
      <c r="U34" s="104"/>
      <c r="V34" s="104"/>
      <c r="W34" s="105"/>
      <c r="X34" s="106" t="s">
        <v>134</v>
      </c>
      <c r="Y34" s="106"/>
      <c r="Z34" s="105"/>
      <c r="AA34" s="105"/>
      <c r="AB34" s="105"/>
    </row>
    <row r="35" ht="21" spans="1:28">
      <c r="A35" s="107" t="s">
        <v>93</v>
      </c>
      <c r="B35" s="108"/>
      <c r="C35" s="108"/>
      <c r="D35" s="109" t="s">
        <v>94</v>
      </c>
      <c r="E35" s="110"/>
      <c r="F35" s="110"/>
      <c r="G35" s="110"/>
      <c r="H35" s="110"/>
      <c r="I35" s="110"/>
      <c r="J35" s="110" t="s">
        <v>95</v>
      </c>
      <c r="K35" s="110"/>
      <c r="L35" s="110"/>
      <c r="M35" s="110"/>
      <c r="N35" s="110"/>
      <c r="O35" s="110"/>
      <c r="P35" s="110"/>
      <c r="Q35" s="110"/>
      <c r="R35" s="110"/>
      <c r="S35" s="110"/>
      <c r="T35" s="110"/>
      <c r="U35" s="109" t="s">
        <v>96</v>
      </c>
      <c r="V35" s="110"/>
      <c r="W35" s="110"/>
      <c r="X35" s="110"/>
      <c r="Y35" s="111"/>
      <c r="Z35" s="102"/>
      <c r="AA35" s="102"/>
      <c r="AB35" s="102"/>
    </row>
    <row r="36" ht="39" spans="1:28">
      <c r="A36" s="112" t="s">
        <v>97</v>
      </c>
      <c r="B36" s="64" t="s">
        <v>98</v>
      </c>
      <c r="C36" s="64" t="s">
        <v>99</v>
      </c>
      <c r="D36" s="12" t="s">
        <v>76</v>
      </c>
      <c r="E36" s="12" t="s">
        <v>65</v>
      </c>
      <c r="F36" s="12" t="s">
        <v>78</v>
      </c>
      <c r="G36" s="12" t="s">
        <v>100</v>
      </c>
      <c r="H36" s="12" t="s">
        <v>101</v>
      </c>
      <c r="I36" s="12" t="s">
        <v>80</v>
      </c>
      <c r="J36" s="12" t="s">
        <v>135</v>
      </c>
      <c r="K36" s="12" t="s">
        <v>105</v>
      </c>
      <c r="L36" s="12" t="s">
        <v>106</v>
      </c>
      <c r="M36" s="12" t="s">
        <v>107</v>
      </c>
      <c r="N36" s="12" t="s">
        <v>108</v>
      </c>
      <c r="O36" s="113" t="s">
        <v>109</v>
      </c>
      <c r="P36" s="113" t="s">
        <v>110</v>
      </c>
      <c r="Q36" s="113" t="s">
        <v>136</v>
      </c>
      <c r="R36" s="114" t="s">
        <v>137</v>
      </c>
      <c r="S36" s="114" t="s">
        <v>138</v>
      </c>
      <c r="T36" s="115" t="s">
        <v>139</v>
      </c>
      <c r="U36" s="116" t="s">
        <v>140</v>
      </c>
      <c r="V36" s="117" t="s">
        <v>112</v>
      </c>
      <c r="W36" s="118" t="s">
        <v>113</v>
      </c>
      <c r="X36" s="118" t="s">
        <v>114</v>
      </c>
      <c r="Y36" s="119" t="s">
        <v>115</v>
      </c>
      <c r="Z36" s="102"/>
      <c r="AA36" s="102"/>
      <c r="AB36" s="102"/>
    </row>
    <row r="37" spans="1:28">
      <c r="A37" s="120" t="s">
        <v>141</v>
      </c>
      <c r="B37" s="121"/>
      <c r="C37" s="121"/>
      <c r="D37" s="122"/>
      <c r="E37" s="122" t="s">
        <v>117</v>
      </c>
      <c r="F37" s="123"/>
      <c r="G37" s="123"/>
      <c r="H37" s="122"/>
      <c r="I37" s="122"/>
      <c r="J37" s="124"/>
      <c r="K37" s="124"/>
      <c r="L37" s="125"/>
      <c r="M37" s="124"/>
      <c r="N37" s="126"/>
      <c r="O37" s="127"/>
      <c r="P37" s="127"/>
      <c r="Q37" s="34"/>
      <c r="R37" s="34"/>
      <c r="S37" s="34"/>
      <c r="T37" s="128"/>
      <c r="U37" s="127"/>
      <c r="V37" s="127">
        <f t="shared" ref="V37:V43" si="1">T37-U37</f>
        <v>0</v>
      </c>
      <c r="W37" s="129"/>
      <c r="X37" s="129"/>
      <c r="Y37" s="130"/>
    </row>
    <row r="38" spans="1:28">
      <c r="A38" s="120" t="s">
        <v>116</v>
      </c>
      <c r="B38" s="121"/>
      <c r="C38" s="121"/>
      <c r="D38" s="122"/>
      <c r="E38" s="122"/>
      <c r="F38" s="131"/>
      <c r="G38" s="131"/>
      <c r="H38" s="122"/>
      <c r="I38" s="122"/>
      <c r="J38" s="132"/>
      <c r="K38" s="133"/>
      <c r="L38" s="125"/>
      <c r="M38" s="133"/>
      <c r="N38" s="126"/>
      <c r="O38" s="134"/>
      <c r="P38" s="127"/>
      <c r="Q38" s="134"/>
      <c r="R38" s="134"/>
      <c r="S38" s="134"/>
      <c r="T38" s="135"/>
      <c r="U38" s="127"/>
      <c r="V38" s="127">
        <f t="shared" si="1"/>
        <v>0</v>
      </c>
      <c r="W38" s="129"/>
      <c r="X38" s="129"/>
      <c r="Y38" s="130"/>
    </row>
    <row r="39" spans="1:28">
      <c r="A39" s="120" t="s">
        <v>121</v>
      </c>
      <c r="B39" s="121"/>
      <c r="C39" s="121"/>
      <c r="D39" s="122"/>
      <c r="E39" s="122"/>
      <c r="F39" s="131"/>
      <c r="G39" s="131"/>
      <c r="H39" s="122"/>
      <c r="I39" s="122"/>
      <c r="J39" s="136"/>
      <c r="K39" s="133"/>
      <c r="L39" s="125"/>
      <c r="M39" s="137"/>
      <c r="N39" s="126"/>
      <c r="O39" s="134"/>
      <c r="P39" s="127"/>
      <c r="Q39" s="134"/>
      <c r="R39" s="134"/>
      <c r="S39" s="134"/>
      <c r="T39" s="135"/>
      <c r="U39" s="127"/>
      <c r="V39" s="127">
        <f t="shared" si="1"/>
        <v>0</v>
      </c>
      <c r="W39" s="129"/>
      <c r="X39" s="129"/>
      <c r="Y39" s="130"/>
    </row>
    <row r="40" spans="1:28">
      <c r="A40" s="120" t="s">
        <v>122</v>
      </c>
      <c r="B40" s="121"/>
      <c r="C40" s="121"/>
      <c r="D40" s="122"/>
      <c r="E40" s="122"/>
      <c r="F40" s="131"/>
      <c r="G40" s="131"/>
      <c r="H40" s="122"/>
      <c r="I40" s="122"/>
      <c r="J40" s="138"/>
      <c r="K40" s="133"/>
      <c r="L40" s="139"/>
      <c r="M40" s="137"/>
      <c r="N40" s="126"/>
      <c r="O40" s="134"/>
      <c r="P40" s="127"/>
      <c r="Q40" s="134"/>
      <c r="R40" s="134"/>
      <c r="S40" s="134"/>
      <c r="T40" s="135"/>
      <c r="U40" s="127"/>
      <c r="V40" s="127">
        <f t="shared" si="1"/>
        <v>0</v>
      </c>
      <c r="W40" s="129"/>
      <c r="X40" s="129"/>
      <c r="Y40" s="130"/>
    </row>
    <row r="41" spans="1:28">
      <c r="A41" s="120" t="s">
        <v>123</v>
      </c>
      <c r="B41" s="121"/>
      <c r="C41" s="121"/>
      <c r="D41" s="140"/>
      <c r="E41" s="140"/>
      <c r="F41" s="131"/>
      <c r="G41" s="131"/>
      <c r="H41" s="140"/>
      <c r="I41" s="140"/>
      <c r="J41" s="141"/>
      <c r="K41" s="133"/>
      <c r="L41" s="142"/>
      <c r="M41" s="137"/>
      <c r="N41" s="126"/>
      <c r="O41" s="134"/>
      <c r="P41" s="127"/>
      <c r="Q41" s="134"/>
      <c r="R41" s="134"/>
      <c r="S41" s="134"/>
      <c r="T41" s="135"/>
      <c r="U41" s="127"/>
      <c r="V41" s="127">
        <f t="shared" si="1"/>
        <v>0</v>
      </c>
      <c r="W41" s="129"/>
      <c r="X41" s="129"/>
      <c r="Y41" s="130"/>
    </row>
    <row r="42" spans="1:28">
      <c r="A42" s="120" t="s">
        <v>124</v>
      </c>
      <c r="B42" s="121"/>
      <c r="C42" s="121"/>
      <c r="D42" s="122"/>
      <c r="E42" s="122"/>
      <c r="F42" s="131"/>
      <c r="G42" s="131"/>
      <c r="H42" s="122"/>
      <c r="I42" s="122"/>
      <c r="J42" s="143"/>
      <c r="K42" s="133"/>
      <c r="L42" s="144"/>
      <c r="M42" s="137"/>
      <c r="N42" s="126"/>
      <c r="O42" s="134"/>
      <c r="P42" s="127"/>
      <c r="Q42" s="134"/>
      <c r="R42" s="134"/>
      <c r="S42" s="134"/>
      <c r="T42" s="135"/>
      <c r="U42" s="127"/>
      <c r="V42" s="127">
        <f t="shared" si="1"/>
        <v>0</v>
      </c>
      <c r="W42" s="129"/>
      <c r="X42" s="129"/>
      <c r="Y42" s="130"/>
    </row>
    <row r="43" spans="1:28">
      <c r="A43" s="120" t="s">
        <v>142</v>
      </c>
      <c r="B43" s="121"/>
      <c r="C43" s="121"/>
      <c r="D43" s="122"/>
      <c r="E43" s="122"/>
      <c r="F43" s="145"/>
      <c r="G43" s="145"/>
      <c r="H43" s="122"/>
      <c r="I43" s="122"/>
      <c r="J43" s="146"/>
      <c r="K43" s="133"/>
      <c r="L43" s="147"/>
      <c r="M43" s="137"/>
      <c r="N43" s="126"/>
      <c r="O43" s="134"/>
      <c r="P43" s="127"/>
      <c r="Q43" s="134"/>
      <c r="R43" s="134"/>
      <c r="S43" s="134"/>
      <c r="T43" s="135"/>
      <c r="U43" s="127"/>
      <c r="V43" s="127">
        <f t="shared" si="1"/>
        <v>0</v>
      </c>
      <c r="W43" s="129"/>
      <c r="X43" s="129"/>
      <c r="Y43" s="130"/>
    </row>
    <row r="44" spans="1:28">
      <c r="A44" s="120" t="s">
        <v>32</v>
      </c>
      <c r="B44" s="121"/>
      <c r="C44" s="121"/>
      <c r="D44" s="122"/>
      <c r="E44" s="122"/>
      <c r="F44" s="122"/>
      <c r="G44" s="122"/>
      <c r="H44" s="122"/>
      <c r="I44" s="122"/>
      <c r="J44" s="122"/>
      <c r="K44" s="122"/>
      <c r="L44" s="122"/>
      <c r="M44" s="122"/>
      <c r="N44" s="126"/>
      <c r="O44" s="88">
        <f t="shared" ref="O44:V44" si="2">SUM(O37:O43)</f>
        <v>0</v>
      </c>
      <c r="P44" s="88">
        <f t="shared" si="2"/>
        <v>0</v>
      </c>
      <c r="Q44" s="88">
        <f t="shared" si="2"/>
        <v>0</v>
      </c>
      <c r="R44" s="88">
        <f t="shared" si="2"/>
        <v>0</v>
      </c>
      <c r="S44" s="88">
        <f t="shared" si="2"/>
        <v>0</v>
      </c>
      <c r="T44" s="148">
        <f t="shared" si="2"/>
        <v>0</v>
      </c>
      <c r="U44" s="148">
        <f t="shared" si="2"/>
        <v>0</v>
      </c>
      <c r="V44" s="148">
        <f t="shared" si="2"/>
        <v>0</v>
      </c>
      <c r="W44" s="129"/>
      <c r="X44" s="129"/>
      <c r="Y44" s="130"/>
    </row>
    <row r="45" spans="1:28">
      <c r="A45" s="120" t="s">
        <v>141</v>
      </c>
      <c r="B45" s="121"/>
      <c r="C45" s="121"/>
      <c r="D45" s="122"/>
      <c r="E45" s="122" t="s">
        <v>129</v>
      </c>
      <c r="F45" s="123"/>
      <c r="G45" s="123"/>
      <c r="H45" s="122"/>
      <c r="I45" s="122"/>
      <c r="J45" s="132"/>
      <c r="K45" s="133"/>
      <c r="L45" s="125"/>
      <c r="M45" s="133"/>
      <c r="N45" s="126"/>
      <c r="O45" s="127"/>
      <c r="P45" s="127"/>
      <c r="Q45" s="149"/>
      <c r="R45" s="149"/>
      <c r="S45" s="149"/>
      <c r="T45" s="148"/>
      <c r="U45" s="127"/>
      <c r="V45" s="127">
        <f t="shared" ref="V45:V51" si="3">T45-U45</f>
        <v>0</v>
      </c>
      <c r="W45" s="129"/>
      <c r="X45" s="129"/>
      <c r="Y45" s="130"/>
    </row>
    <row r="46" spans="1:28">
      <c r="A46" s="120" t="s">
        <v>116</v>
      </c>
      <c r="B46" s="121"/>
      <c r="C46" s="121"/>
      <c r="D46" s="122"/>
      <c r="E46" s="122"/>
      <c r="F46" s="131"/>
      <c r="G46" s="131"/>
      <c r="H46" s="122"/>
      <c r="I46" s="122"/>
      <c r="J46" s="132"/>
      <c r="K46" s="133"/>
      <c r="L46" s="125"/>
      <c r="M46" s="133"/>
      <c r="N46" s="126"/>
      <c r="O46" s="134"/>
      <c r="P46" s="127"/>
      <c r="Q46" s="134"/>
      <c r="R46" s="134"/>
      <c r="S46" s="134"/>
      <c r="T46" s="135"/>
      <c r="U46" s="127"/>
      <c r="V46" s="127">
        <f t="shared" si="3"/>
        <v>0</v>
      </c>
      <c r="W46" s="129"/>
      <c r="X46" s="129"/>
      <c r="Y46" s="130"/>
    </row>
    <row r="47" spans="1:28">
      <c r="A47" s="120" t="s">
        <v>121</v>
      </c>
      <c r="B47" s="121"/>
      <c r="C47" s="121"/>
      <c r="D47" s="122"/>
      <c r="E47" s="122"/>
      <c r="F47" s="131"/>
      <c r="G47" s="131"/>
      <c r="H47" s="122"/>
      <c r="I47" s="122"/>
      <c r="J47" s="136"/>
      <c r="K47" s="133"/>
      <c r="L47" s="125"/>
      <c r="M47" s="137"/>
      <c r="N47" s="126"/>
      <c r="O47" s="134"/>
      <c r="P47" s="127"/>
      <c r="Q47" s="134"/>
      <c r="R47" s="134"/>
      <c r="S47" s="134"/>
      <c r="T47" s="135"/>
      <c r="U47" s="127"/>
      <c r="V47" s="127">
        <f t="shared" si="3"/>
        <v>0</v>
      </c>
      <c r="W47" s="129"/>
      <c r="X47" s="129"/>
      <c r="Y47" s="130"/>
    </row>
    <row r="48" spans="1:28">
      <c r="A48" s="120" t="s">
        <v>122</v>
      </c>
      <c r="B48" s="121"/>
      <c r="C48" s="121"/>
      <c r="D48" s="122"/>
      <c r="E48" s="122"/>
      <c r="F48" s="131"/>
      <c r="G48" s="131"/>
      <c r="H48" s="122"/>
      <c r="I48" s="122"/>
      <c r="J48" s="138"/>
      <c r="K48" s="133"/>
      <c r="L48" s="139"/>
      <c r="M48" s="137"/>
      <c r="N48" s="126"/>
      <c r="O48" s="134"/>
      <c r="P48" s="127"/>
      <c r="Q48" s="134"/>
      <c r="R48" s="134"/>
      <c r="S48" s="134"/>
      <c r="T48" s="135"/>
      <c r="U48" s="127"/>
      <c r="V48" s="127">
        <f t="shared" si="3"/>
        <v>0</v>
      </c>
      <c r="W48" s="129"/>
      <c r="X48" s="129"/>
      <c r="Y48" s="130"/>
    </row>
    <row r="49" spans="1:25">
      <c r="A49" s="120" t="s">
        <v>123</v>
      </c>
      <c r="B49" s="121"/>
      <c r="C49" s="121"/>
      <c r="D49" s="140"/>
      <c r="E49" s="140"/>
      <c r="F49" s="131"/>
      <c r="G49" s="131"/>
      <c r="H49" s="140"/>
      <c r="I49" s="140"/>
      <c r="J49" s="141"/>
      <c r="K49" s="133"/>
      <c r="L49" s="142"/>
      <c r="M49" s="137"/>
      <c r="N49" s="126"/>
      <c r="O49" s="134"/>
      <c r="P49" s="127"/>
      <c r="Q49" s="134"/>
      <c r="R49" s="134"/>
      <c r="S49" s="134"/>
      <c r="T49" s="135"/>
      <c r="U49" s="127"/>
      <c r="V49" s="127">
        <f t="shared" si="3"/>
        <v>0</v>
      </c>
      <c r="W49" s="129"/>
      <c r="X49" s="129"/>
      <c r="Y49" s="130"/>
    </row>
    <row r="50" spans="1:25">
      <c r="A50" s="120" t="s">
        <v>124</v>
      </c>
      <c r="B50" s="121"/>
      <c r="C50" s="121"/>
      <c r="D50" s="122"/>
      <c r="E50" s="122"/>
      <c r="F50" s="131"/>
      <c r="G50" s="131"/>
      <c r="H50" s="122"/>
      <c r="I50" s="122"/>
      <c r="J50" s="143"/>
      <c r="K50" s="133"/>
      <c r="L50" s="144"/>
      <c r="M50" s="137"/>
      <c r="N50" s="126"/>
      <c r="O50" s="134"/>
      <c r="P50" s="127"/>
      <c r="Q50" s="134"/>
      <c r="R50" s="134"/>
      <c r="S50" s="134"/>
      <c r="T50" s="135"/>
      <c r="U50" s="127"/>
      <c r="V50" s="127">
        <f t="shared" si="3"/>
        <v>0</v>
      </c>
      <c r="W50" s="129"/>
      <c r="X50" s="129"/>
      <c r="Y50" s="130"/>
    </row>
    <row r="51" spans="1:25">
      <c r="A51" s="120" t="s">
        <v>142</v>
      </c>
      <c r="B51" s="121"/>
      <c r="C51" s="121"/>
      <c r="D51" s="122"/>
      <c r="E51" s="122"/>
      <c r="F51" s="145"/>
      <c r="G51" s="145"/>
      <c r="H51" s="122"/>
      <c r="I51" s="122"/>
      <c r="J51" s="146"/>
      <c r="K51" s="133"/>
      <c r="L51" s="147"/>
      <c r="M51" s="137"/>
      <c r="N51" s="126"/>
      <c r="O51" s="134"/>
      <c r="P51" s="127"/>
      <c r="Q51" s="134"/>
      <c r="R51" s="134"/>
      <c r="S51" s="134"/>
      <c r="T51" s="135"/>
      <c r="U51" s="127"/>
      <c r="V51" s="127">
        <f t="shared" si="3"/>
        <v>0</v>
      </c>
      <c r="W51" s="129"/>
      <c r="X51" s="129"/>
      <c r="Y51" s="130"/>
    </row>
    <row r="52" spans="1:25">
      <c r="A52" s="120" t="s">
        <v>32</v>
      </c>
      <c r="B52" s="121"/>
      <c r="C52" s="121"/>
      <c r="D52" s="122"/>
      <c r="E52" s="122"/>
      <c r="F52" s="122"/>
      <c r="G52" s="122"/>
      <c r="H52" s="122"/>
      <c r="I52" s="122"/>
      <c r="J52" s="122"/>
      <c r="K52" s="122"/>
      <c r="L52" s="122"/>
      <c r="M52" s="122"/>
      <c r="N52" s="126"/>
      <c r="O52" s="88">
        <f t="shared" ref="O52:V52" si="4">SUM(O45:O51)</f>
        <v>0</v>
      </c>
      <c r="P52" s="88">
        <f t="shared" si="4"/>
        <v>0</v>
      </c>
      <c r="Q52" s="88">
        <f t="shared" si="4"/>
        <v>0</v>
      </c>
      <c r="R52" s="88">
        <f t="shared" si="4"/>
        <v>0</v>
      </c>
      <c r="S52" s="88">
        <f t="shared" si="4"/>
        <v>0</v>
      </c>
      <c r="T52" s="148">
        <f t="shared" si="4"/>
        <v>0</v>
      </c>
      <c r="U52" s="148">
        <f t="shared" si="4"/>
        <v>0</v>
      </c>
      <c r="V52" s="148">
        <f t="shared" si="4"/>
        <v>0</v>
      </c>
      <c r="W52" s="129"/>
      <c r="X52" s="129"/>
      <c r="Y52" s="130"/>
    </row>
    <row r="53" ht="14.75" spans="1:25">
      <c r="A53" s="150" t="s">
        <v>58</v>
      </c>
      <c r="B53" s="151"/>
      <c r="C53" s="151"/>
      <c r="D53" s="152"/>
      <c r="E53" s="152"/>
      <c r="F53" s="152"/>
      <c r="G53" s="152"/>
      <c r="H53" s="152"/>
      <c r="I53" s="152"/>
      <c r="J53" s="152"/>
      <c r="K53" s="152"/>
      <c r="L53" s="152"/>
      <c r="M53" s="152"/>
      <c r="N53" s="153"/>
      <c r="O53" s="154">
        <f>O44+O52</f>
        <v>0</v>
      </c>
      <c r="P53" s="154">
        <f>P44+P52</f>
        <v>0</v>
      </c>
      <c r="Q53" s="155">
        <f t="shared" ref="Q53:V53" si="5">SUM(Q46:Q52)</f>
        <v>0</v>
      </c>
      <c r="R53" s="155">
        <f t="shared" si="5"/>
        <v>0</v>
      </c>
      <c r="S53" s="155">
        <f t="shared" si="5"/>
        <v>0</v>
      </c>
      <c r="T53" s="156">
        <f t="shared" si="5"/>
        <v>0</v>
      </c>
      <c r="U53" s="156">
        <f t="shared" si="5"/>
        <v>0</v>
      </c>
      <c r="V53" s="156">
        <f t="shared" si="5"/>
        <v>0</v>
      </c>
      <c r="W53" s="157"/>
      <c r="X53" s="157"/>
      <c r="Y53" s="158"/>
    </row>
  </sheetData>
  <mergeCells count="43">
    <mergeCell ref="A1:AB1"/>
    <mergeCell ref="A2:X2"/>
    <mergeCell ref="A3:F3"/>
    <mergeCell ref="G3:U3"/>
    <mergeCell ref="V3:X3"/>
    <mergeCell ref="A4:C4"/>
    <mergeCell ref="D4:I4"/>
    <mergeCell ref="J4:S4"/>
    <mergeCell ref="T4:X4"/>
    <mergeCell ref="A28:I28"/>
    <mergeCell ref="A29:AB29"/>
    <mergeCell ref="A32:AB32"/>
    <mergeCell ref="A33:X33"/>
    <mergeCell ref="A34:H34"/>
    <mergeCell ref="X34:Y34"/>
    <mergeCell ref="A35:C35"/>
    <mergeCell ref="D35:I35"/>
    <mergeCell ref="J35:T35"/>
    <mergeCell ref="U35:Y35"/>
    <mergeCell ref="D6:D15"/>
    <mergeCell ref="D17:D26"/>
    <mergeCell ref="D37:D43"/>
    <mergeCell ref="D45:D51"/>
    <mergeCell ref="E6:E15"/>
    <mergeCell ref="E17:E26"/>
    <mergeCell ref="E37:E43"/>
    <mergeCell ref="E45:E51"/>
    <mergeCell ref="F6:F15"/>
    <mergeCell ref="F17:F26"/>
    <mergeCell ref="F37:F43"/>
    <mergeCell ref="F45:F51"/>
    <mergeCell ref="G6:G15"/>
    <mergeCell ref="G17:G26"/>
    <mergeCell ref="G37:G43"/>
    <mergeCell ref="G45:G51"/>
    <mergeCell ref="H6:H15"/>
    <mergeCell ref="H17:H26"/>
    <mergeCell ref="H37:H43"/>
    <mergeCell ref="H45:H51"/>
    <mergeCell ref="I37:I43"/>
    <mergeCell ref="I45:I51"/>
    <mergeCell ref="X6:X16"/>
    <mergeCell ref="X17:X27"/>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0"/>
  <sheetViews>
    <sheetView topLeftCell="A3" workbookViewId="0">
      <selection activeCell="J37" sqref="J37"/>
    </sheetView>
  </sheetViews>
  <sheetFormatPr defaultColWidth="9" defaultRowHeight="14"/>
  <cols>
    <col min="1" max="1" width="6.37272727272727" customWidth="1"/>
    <col min="2" max="2" width="20.3727272727273" customWidth="1"/>
    <col min="3" max="3" width="13.8727272727273" customWidth="1"/>
    <col min="4" max="4" width="15" customWidth="1"/>
    <col min="7" max="7" width="17.6272727272727" customWidth="1"/>
  </cols>
  <sheetData>
    <row r="1" spans="1:9">
      <c r="A1" s="1" t="s">
        <v>143</v>
      </c>
    </row>
    <row r="2" ht="26.5" spans="1:9">
      <c r="A2" s="2" t="s">
        <v>144</v>
      </c>
      <c r="B2" s="2"/>
      <c r="C2" s="2"/>
      <c r="D2" s="2"/>
      <c r="E2" s="2"/>
      <c r="F2" s="2"/>
      <c r="G2" s="2"/>
      <c r="H2" s="3"/>
      <c r="I2" s="4"/>
    </row>
    <row r="3" ht="14.75" spans="1:9">
      <c r="A3" s="5" t="s">
        <v>145</v>
      </c>
      <c r="B3" s="5"/>
      <c r="C3" s="5"/>
      <c r="D3" s="5"/>
      <c r="E3" s="5"/>
      <c r="F3" s="5"/>
      <c r="G3" s="6" t="s">
        <v>146</v>
      </c>
      <c r="H3" s="7"/>
      <c r="I3" s="7"/>
    </row>
    <row r="4" spans="1:9">
      <c r="A4" s="8" t="s">
        <v>17</v>
      </c>
      <c r="B4" s="9" t="s">
        <v>147</v>
      </c>
      <c r="C4" s="9" t="s">
        <v>65</v>
      </c>
      <c r="D4" s="9"/>
      <c r="E4" s="9"/>
      <c r="F4" s="9"/>
      <c r="G4" s="10" t="s">
        <v>58</v>
      </c>
    </row>
    <row r="5" spans="1:9">
      <c r="A5" s="11"/>
      <c r="B5" s="12"/>
      <c r="C5" s="12" t="s">
        <v>117</v>
      </c>
      <c r="D5" s="12" t="s">
        <v>148</v>
      </c>
      <c r="E5" s="12" t="s">
        <v>149</v>
      </c>
      <c r="F5" s="12"/>
      <c r="G5" s="13"/>
    </row>
    <row r="6" spans="1:9">
      <c r="A6" s="11" t="s">
        <v>150</v>
      </c>
      <c r="B6" s="14" t="s">
        <v>151</v>
      </c>
      <c r="C6" s="15">
        <v>10000000</v>
      </c>
      <c r="D6" s="15">
        <v>12000000</v>
      </c>
      <c r="E6" s="16"/>
      <c r="F6" s="16"/>
      <c r="G6" s="17">
        <f t="shared" ref="G6:G12" si="0">SUM(C6:F6)</f>
        <v>22000000</v>
      </c>
    </row>
    <row r="7" spans="1:9">
      <c r="A7" s="18" t="s">
        <v>152</v>
      </c>
      <c r="B7" s="19" t="s">
        <v>153</v>
      </c>
      <c r="C7" s="15">
        <v>1500000</v>
      </c>
      <c r="D7" s="15">
        <v>2400000</v>
      </c>
      <c r="E7" s="16"/>
      <c r="F7" s="16"/>
      <c r="G7" s="17">
        <f t="shared" si="0"/>
        <v>3900000</v>
      </c>
    </row>
    <row r="8" spans="1:9">
      <c r="A8" s="11" t="s">
        <v>154</v>
      </c>
      <c r="B8" s="19" t="s">
        <v>155</v>
      </c>
      <c r="C8" s="20">
        <v>36</v>
      </c>
      <c r="D8" s="20">
        <v>48</v>
      </c>
      <c r="E8" s="21"/>
      <c r="F8" s="21"/>
      <c r="G8" s="22" t="s">
        <v>128</v>
      </c>
    </row>
    <row r="9" ht="26" spans="1:9">
      <c r="A9" s="18" t="s">
        <v>156</v>
      </c>
      <c r="B9" s="19" t="s">
        <v>157</v>
      </c>
      <c r="C9" s="23">
        <f t="shared" ref="C9:F9" si="1">C7/C6/C8</f>
        <v>0.00416666666666667</v>
      </c>
      <c r="D9" s="23">
        <f t="shared" si="1"/>
        <v>0.00416666666666667</v>
      </c>
      <c r="E9" s="24" t="e">
        <f t="shared" si="1"/>
        <v>#DIV/0!</v>
      </c>
      <c r="F9" s="24" t="e">
        <f t="shared" si="1"/>
        <v>#DIV/0!</v>
      </c>
      <c r="G9" s="22" t="s">
        <v>128</v>
      </c>
    </row>
    <row r="10" ht="26" spans="1:9">
      <c r="A10" s="11" t="s">
        <v>158</v>
      </c>
      <c r="B10" s="19" t="s">
        <v>159</v>
      </c>
      <c r="C10" s="25">
        <v>15000000</v>
      </c>
      <c r="D10" s="25">
        <v>15000000</v>
      </c>
      <c r="E10" s="26"/>
      <c r="F10" s="26"/>
      <c r="G10" s="17">
        <f t="shared" si="0"/>
        <v>30000000</v>
      </c>
    </row>
    <row r="11" ht="26" spans="1:9">
      <c r="A11" s="18" t="s">
        <v>160</v>
      </c>
      <c r="B11" s="19" t="s">
        <v>161</v>
      </c>
      <c r="C11" s="25">
        <f t="shared" ref="C11:F11" si="2">C10*70%</f>
        <v>10500000</v>
      </c>
      <c r="D11" s="25">
        <f t="shared" si="2"/>
        <v>10500000</v>
      </c>
      <c r="E11" s="26">
        <f t="shared" si="2"/>
        <v>0</v>
      </c>
      <c r="F11" s="26">
        <f t="shared" si="2"/>
        <v>0</v>
      </c>
      <c r="G11" s="17">
        <f t="shared" si="0"/>
        <v>21000000</v>
      </c>
    </row>
    <row r="12" ht="26" spans="1:9">
      <c r="A12" s="18" t="s">
        <v>162</v>
      </c>
      <c r="B12" s="19" t="s">
        <v>163</v>
      </c>
      <c r="C12" s="27">
        <v>9000000</v>
      </c>
      <c r="D12" s="27">
        <v>11000000</v>
      </c>
      <c r="E12" s="28"/>
      <c r="F12" s="28"/>
      <c r="G12" s="17">
        <f t="shared" si="0"/>
        <v>20000000</v>
      </c>
    </row>
    <row r="13" spans="1:9">
      <c r="A13" s="11" t="s">
        <v>164</v>
      </c>
      <c r="B13" s="29" t="s">
        <v>165</v>
      </c>
      <c r="C13" s="20">
        <v>30</v>
      </c>
      <c r="D13" s="20">
        <v>36</v>
      </c>
      <c r="E13" s="30"/>
      <c r="F13" s="30"/>
      <c r="G13" s="22" t="s">
        <v>128</v>
      </c>
    </row>
    <row r="14" ht="39" spans="1:9">
      <c r="A14" s="11" t="s">
        <v>166</v>
      </c>
      <c r="B14" s="29" t="s">
        <v>167</v>
      </c>
      <c r="C14" s="25" t="e">
        <f>C9*#REF!*C13</f>
        <v>#REF!</v>
      </c>
      <c r="D14" s="25">
        <f>D9*D11*D13</f>
        <v>1575000</v>
      </c>
      <c r="E14" s="31" t="e">
        <f>E9*#REF!*E13</f>
        <v>#DIV/0!</v>
      </c>
      <c r="F14" s="31" t="e">
        <f>F9*#REF!*F13</f>
        <v>#DIV/0!</v>
      </c>
      <c r="G14" s="17" t="e">
        <f t="shared" ref="G14:G19" si="3">SUM(C14:F14)</f>
        <v>#REF!</v>
      </c>
    </row>
    <row r="15" ht="39" spans="1:9">
      <c r="A15" s="18" t="s">
        <v>168</v>
      </c>
      <c r="B15" s="32" t="s">
        <v>169</v>
      </c>
      <c r="C15" s="25" t="e">
        <f t="shared" ref="C15:F15" si="4">C14/(1+6%)</f>
        <v>#REF!</v>
      </c>
      <c r="D15" s="25">
        <f t="shared" si="4"/>
        <v>1485849.05660377</v>
      </c>
      <c r="E15" s="31" t="e">
        <f t="shared" si="4"/>
        <v>#DIV/0!</v>
      </c>
      <c r="F15" s="31" t="e">
        <f t="shared" si="4"/>
        <v>#DIV/0!</v>
      </c>
      <c r="G15" s="17" t="e">
        <f t="shared" si="3"/>
        <v>#REF!</v>
      </c>
    </row>
    <row r="16" ht="26" spans="1:9">
      <c r="A16" s="11" t="s">
        <v>170</v>
      </c>
      <c r="B16" s="32" t="s">
        <v>171</v>
      </c>
      <c r="C16" s="25">
        <v>1100000</v>
      </c>
      <c r="D16" s="25">
        <v>1200000</v>
      </c>
      <c r="E16" s="31"/>
      <c r="F16" s="31"/>
      <c r="G16" s="17">
        <f t="shared" si="3"/>
        <v>2300000</v>
      </c>
    </row>
    <row r="17" ht="39" spans="1:9">
      <c r="A17" s="18" t="s">
        <v>172</v>
      </c>
      <c r="B17" s="33" t="s">
        <v>173</v>
      </c>
      <c r="C17" s="34" t="e">
        <f>C15*50%</f>
        <v>#REF!</v>
      </c>
      <c r="D17" s="34">
        <f t="shared" ref="D17:F17" si="5">D16*50%</f>
        <v>600000</v>
      </c>
      <c r="E17" s="35">
        <f t="shared" si="5"/>
        <v>0</v>
      </c>
      <c r="F17" s="35">
        <f t="shared" si="5"/>
        <v>0</v>
      </c>
      <c r="G17" s="17" t="e">
        <f t="shared" si="3"/>
        <v>#REF!</v>
      </c>
    </row>
    <row r="18" ht="26" spans="1:9">
      <c r="A18" s="11" t="s">
        <v>174</v>
      </c>
      <c r="B18" s="29" t="s">
        <v>175</v>
      </c>
      <c r="C18" s="34">
        <v>500000</v>
      </c>
      <c r="D18" s="34">
        <v>700000</v>
      </c>
      <c r="E18" s="35"/>
      <c r="F18" s="35"/>
      <c r="G18" s="17">
        <f t="shared" si="3"/>
        <v>1200000</v>
      </c>
    </row>
    <row r="19" ht="26.75" spans="1:9">
      <c r="A19" s="36" t="s">
        <v>176</v>
      </c>
      <c r="B19" s="37" t="s">
        <v>177</v>
      </c>
      <c r="C19" s="38">
        <v>500000</v>
      </c>
      <c r="D19" s="38">
        <f>D17</f>
        <v>600000</v>
      </c>
      <c r="E19" s="39"/>
      <c r="F19" s="39"/>
      <c r="G19" s="40">
        <f t="shared" si="3"/>
        <v>1100000</v>
      </c>
    </row>
    <row r="22" spans="1:9">
      <c r="A22" s="1" t="s">
        <v>178</v>
      </c>
    </row>
    <row r="23" ht="21" spans="1:9">
      <c r="A23" s="41" t="s">
        <v>179</v>
      </c>
      <c r="B23" s="41"/>
      <c r="C23" s="41"/>
      <c r="D23" s="41"/>
      <c r="E23" s="41"/>
      <c r="F23" s="41"/>
      <c r="G23" s="41"/>
      <c r="H23" s="41"/>
      <c r="I23" s="41"/>
    </row>
    <row r="24" ht="26.75" spans="1:9">
      <c r="A24" s="42" t="s">
        <v>180</v>
      </c>
      <c r="B24" s="42"/>
      <c r="C24" s="42"/>
      <c r="D24" s="42"/>
      <c r="E24" s="43"/>
      <c r="F24" s="43"/>
      <c r="G24" s="43" t="s">
        <v>181</v>
      </c>
      <c r="H24" s="44"/>
      <c r="I24" s="44"/>
    </row>
    <row r="25" spans="1:9">
      <c r="A25" s="8" t="s">
        <v>17</v>
      </c>
      <c r="B25" s="9" t="s">
        <v>147</v>
      </c>
      <c r="C25" s="9" t="s">
        <v>65</v>
      </c>
      <c r="D25" s="9"/>
      <c r="E25" s="9"/>
      <c r="F25" s="9"/>
      <c r="G25" s="10" t="s">
        <v>58</v>
      </c>
    </row>
    <row r="26" spans="1:9">
      <c r="A26" s="11"/>
      <c r="B26" s="12"/>
      <c r="C26" s="12" t="s">
        <v>117</v>
      </c>
      <c r="D26" s="12" t="s">
        <v>148</v>
      </c>
      <c r="E26" s="12" t="s">
        <v>149</v>
      </c>
      <c r="F26" s="12"/>
      <c r="G26" s="13"/>
    </row>
    <row r="27" spans="1:9">
      <c r="A27" s="11" t="s">
        <v>150</v>
      </c>
      <c r="B27" s="14" t="s">
        <v>182</v>
      </c>
      <c r="C27" s="15">
        <v>10000000</v>
      </c>
      <c r="D27" s="15">
        <v>12000000</v>
      </c>
      <c r="E27" s="16"/>
      <c r="F27" s="16"/>
      <c r="G27" s="17">
        <f t="shared" ref="G27:G33" si="6">SUM(C27:F27)</f>
        <v>22000000</v>
      </c>
    </row>
    <row r="28" spans="1:9">
      <c r="A28" s="18" t="s">
        <v>152</v>
      </c>
      <c r="B28" s="19" t="s">
        <v>153</v>
      </c>
      <c r="C28" s="15">
        <v>1500000</v>
      </c>
      <c r="D28" s="15">
        <v>2400000</v>
      </c>
      <c r="E28" s="16"/>
      <c r="F28" s="16"/>
      <c r="G28" s="17">
        <f t="shared" si="6"/>
        <v>3900000</v>
      </c>
    </row>
    <row r="29" spans="1:9">
      <c r="A29" s="11" t="s">
        <v>154</v>
      </c>
      <c r="B29" s="19" t="s">
        <v>155</v>
      </c>
      <c r="C29" s="20">
        <v>36</v>
      </c>
      <c r="D29" s="20">
        <v>48</v>
      </c>
      <c r="E29" s="21"/>
      <c r="F29" s="21"/>
      <c r="G29" s="22" t="s">
        <v>128</v>
      </c>
    </row>
    <row r="30" ht="26" spans="1:9">
      <c r="A30" s="18" t="s">
        <v>156</v>
      </c>
      <c r="B30" s="19" t="s">
        <v>157</v>
      </c>
      <c r="C30" s="23">
        <f t="shared" ref="C30:F30" si="7">C28/C27/C29</f>
        <v>0.00416666666666667</v>
      </c>
      <c r="D30" s="23">
        <f t="shared" si="7"/>
        <v>0.00416666666666667</v>
      </c>
      <c r="E30" s="24" t="e">
        <f t="shared" si="7"/>
        <v>#DIV/0!</v>
      </c>
      <c r="F30" s="24" t="e">
        <f t="shared" si="7"/>
        <v>#DIV/0!</v>
      </c>
      <c r="G30" s="22" t="s">
        <v>128</v>
      </c>
    </row>
    <row r="31" ht="26" spans="1:9">
      <c r="A31" s="11" t="s">
        <v>158</v>
      </c>
      <c r="B31" s="19" t="s">
        <v>159</v>
      </c>
      <c r="C31" s="25">
        <v>15000000</v>
      </c>
      <c r="D31" s="25">
        <v>15000000</v>
      </c>
      <c r="E31" s="26"/>
      <c r="F31" s="26"/>
      <c r="G31" s="17">
        <f t="shared" si="6"/>
        <v>30000000</v>
      </c>
    </row>
    <row r="32" ht="26" spans="1:9">
      <c r="A32" s="18" t="s">
        <v>160</v>
      </c>
      <c r="B32" s="19" t="s">
        <v>161</v>
      </c>
      <c r="C32" s="25">
        <f t="shared" ref="C32:F32" si="8">C31*70%</f>
        <v>10500000</v>
      </c>
      <c r="D32" s="25">
        <f t="shared" si="8"/>
        <v>10500000</v>
      </c>
      <c r="E32" s="26">
        <f t="shared" si="8"/>
        <v>0</v>
      </c>
      <c r="F32" s="26">
        <f t="shared" si="8"/>
        <v>0</v>
      </c>
      <c r="G32" s="17">
        <f t="shared" si="6"/>
        <v>21000000</v>
      </c>
    </row>
    <row r="33" ht="26" spans="1:7">
      <c r="A33" s="11" t="s">
        <v>162</v>
      </c>
      <c r="B33" s="19" t="s">
        <v>163</v>
      </c>
      <c r="C33" s="27">
        <v>9000000</v>
      </c>
      <c r="D33" s="27">
        <v>11000000</v>
      </c>
      <c r="E33" s="28"/>
      <c r="F33" s="28"/>
      <c r="G33" s="17">
        <f t="shared" si="6"/>
        <v>20000000</v>
      </c>
    </row>
    <row r="34" spans="1:7">
      <c r="A34" s="18" t="s">
        <v>164</v>
      </c>
      <c r="B34" s="29" t="s">
        <v>165</v>
      </c>
      <c r="C34" s="20">
        <v>30</v>
      </c>
      <c r="D34" s="20">
        <v>36</v>
      </c>
      <c r="E34" s="30"/>
      <c r="F34" s="30"/>
      <c r="G34" s="22" t="s">
        <v>128</v>
      </c>
    </row>
    <row r="35" ht="39" spans="1:7">
      <c r="A35" s="11" t="s">
        <v>166</v>
      </c>
      <c r="B35" s="29" t="s">
        <v>183</v>
      </c>
      <c r="C35" s="25">
        <f t="shared" ref="C35:F35" si="9">C30*C33*C34</f>
        <v>1125000</v>
      </c>
      <c r="D35" s="25">
        <f>D30*D32*D34</f>
        <v>1575000</v>
      </c>
      <c r="E35" s="31" t="e">
        <f t="shared" si="9"/>
        <v>#DIV/0!</v>
      </c>
      <c r="F35" s="31" t="e">
        <f t="shared" si="9"/>
        <v>#DIV/0!</v>
      </c>
      <c r="G35" s="17" t="e">
        <f t="shared" ref="G35:G40" si="10">SUM(C35:F35)</f>
        <v>#DIV/0!</v>
      </c>
    </row>
    <row r="36" ht="39" spans="1:7">
      <c r="A36" s="18" t="s">
        <v>168</v>
      </c>
      <c r="B36" s="32" t="s">
        <v>184</v>
      </c>
      <c r="C36" s="25">
        <f t="shared" ref="C36:F36" si="11">C35/(1+6%)</f>
        <v>1061320.75471698</v>
      </c>
      <c r="D36" s="25">
        <f t="shared" si="11"/>
        <v>1485849.05660377</v>
      </c>
      <c r="E36" s="31" t="e">
        <f t="shared" si="11"/>
        <v>#DIV/0!</v>
      </c>
      <c r="F36" s="31" t="e">
        <f t="shared" si="11"/>
        <v>#DIV/0!</v>
      </c>
      <c r="G36" s="17" t="e">
        <f t="shared" si="10"/>
        <v>#DIV/0!</v>
      </c>
    </row>
    <row r="37" ht="26" spans="1:7">
      <c r="A37" s="11" t="s">
        <v>170</v>
      </c>
      <c r="B37" s="32" t="s">
        <v>185</v>
      </c>
      <c r="C37" s="25">
        <v>1100000</v>
      </c>
      <c r="D37" s="25">
        <v>1200000</v>
      </c>
      <c r="E37" s="31"/>
      <c r="F37" s="31"/>
      <c r="G37" s="17">
        <f t="shared" si="10"/>
        <v>2300000</v>
      </c>
    </row>
    <row r="38" ht="39" spans="1:7">
      <c r="A38" s="18" t="s">
        <v>172</v>
      </c>
      <c r="B38" s="29" t="s">
        <v>186</v>
      </c>
      <c r="C38" s="34">
        <f>C36*50%</f>
        <v>530660.37735849</v>
      </c>
      <c r="D38" s="34">
        <f t="shared" ref="D38:F38" si="12">D37*50%</f>
        <v>600000</v>
      </c>
      <c r="E38" s="35">
        <f t="shared" si="12"/>
        <v>0</v>
      </c>
      <c r="F38" s="35">
        <f t="shared" si="12"/>
        <v>0</v>
      </c>
      <c r="G38" s="17">
        <f t="shared" si="10"/>
        <v>1130660.37735849</v>
      </c>
    </row>
    <row r="39" ht="26" spans="1:7">
      <c r="A39" s="11" t="s">
        <v>174</v>
      </c>
      <c r="B39" s="29" t="s">
        <v>175</v>
      </c>
      <c r="C39" s="34">
        <v>500000</v>
      </c>
      <c r="D39" s="34">
        <v>700000</v>
      </c>
      <c r="E39" s="35"/>
      <c r="F39" s="35"/>
      <c r="G39" s="17">
        <f t="shared" si="10"/>
        <v>1200000</v>
      </c>
    </row>
    <row r="40" ht="26.75" spans="1:7">
      <c r="A40" s="36" t="s">
        <v>176</v>
      </c>
      <c r="B40" s="37" t="s">
        <v>177</v>
      </c>
      <c r="C40" s="38">
        <v>500000</v>
      </c>
      <c r="D40" s="38">
        <f>D38</f>
        <v>600000</v>
      </c>
      <c r="E40" s="39"/>
      <c r="F40" s="39"/>
      <c r="G40" s="40">
        <f t="shared" si="10"/>
        <v>1100000</v>
      </c>
    </row>
  </sheetData>
  <mergeCells count="13">
    <mergeCell ref="A2:G2"/>
    <mergeCell ref="A3:C3"/>
    <mergeCell ref="D3:F3"/>
    <mergeCell ref="C4:F4"/>
    <mergeCell ref="A23:I23"/>
    <mergeCell ref="H24:I24"/>
    <mergeCell ref="C25:F25"/>
    <mergeCell ref="A4:A5"/>
    <mergeCell ref="A25:A26"/>
    <mergeCell ref="B4:B5"/>
    <mergeCell ref="B25:B26"/>
    <mergeCell ref="G4:G5"/>
    <mergeCell ref="G25:G2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合同清单（直补类）</vt:lpstr>
      <vt:lpstr>利用贷款租赁方式进行项目建设的支出明细（贴息类）</vt:lpstr>
      <vt:lpstr>合同清单（贴息类）</vt:lpstr>
      <vt:lpstr>利息支出明细及票据清单（贴息类）</vt:lpstr>
      <vt:lpstr>实际利息支出及贴息额计算表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月乔  </cp:lastModifiedBy>
  <dcterms:created xsi:type="dcterms:W3CDTF">2018-03-07T21:35:00Z</dcterms:created>
  <dcterms:modified xsi:type="dcterms:W3CDTF">2025-12-19T07:18:09Z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2052-12.1.0.24034</vt:lpwstr>
  </property>
  <property fmtid="{D5CDD505-2E9C-101B-9397-08002B2CF9AE}" pid="3" name="ICV">
    <vt:lpwstr>C8A1195ED0D042E188DA49941B1ABA83_13</vt:lpwstr>
  </property>
  <property fmtid="{D5CDD505-2E9C-101B-9397-08002B2CF9AE}" pid="4" name="CalculationRule">
    <vt:i4>0</vt:i4>
  </property>
</Properties>
</file>