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台账计算表" sheetId="1" r:id="rId1"/>
    <sheet name="辅助表" sheetId="2" r:id="rId2"/>
    <sheet name="填报指引" sheetId="3" r:id="rId3"/>
  </sheets>
  <definedNames>
    <definedName name="_xlnm.Print_Area" localSheetId="0">台账计算表!$A$1:$P$65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<sst xmlns="http://schemas.openxmlformats.org/spreadsheetml/2006/main" count="386" uniqueCount="326">
  <si>
    <t>增加值台账计算表</t>
  </si>
  <si>
    <t>工业企业增加值计算结果：</t>
  </si>
  <si>
    <t>中间投入</t>
  </si>
  <si>
    <t>折旧(固定资产)</t>
  </si>
  <si>
    <t>劳动者报酬</t>
  </si>
  <si>
    <t>生产税净额</t>
  </si>
  <si>
    <t>营业盈余</t>
  </si>
  <si>
    <t>组织机构代码：</t>
  </si>
  <si>
    <t>单位详细名称：</t>
  </si>
  <si>
    <t xml:space="preserve">       年份</t>
  </si>
  <si>
    <t>计量单位：千 元、人</t>
  </si>
  <si>
    <t>生产法增加值</t>
  </si>
  <si>
    <t>收入法增加值</t>
  </si>
  <si>
    <t>生产法增加值率（%）</t>
  </si>
  <si>
    <t>收入法增加值率（%）</t>
  </si>
  <si>
    <t>行业代码：</t>
  </si>
  <si>
    <t>3410</t>
  </si>
  <si>
    <t>（示例：3410；注意不漏填行业代码）</t>
  </si>
  <si>
    <t>指标名称</t>
  </si>
  <si>
    <t>代码</t>
  </si>
  <si>
    <t>本年</t>
  </si>
  <si>
    <t>甲</t>
  </si>
  <si>
    <t>乙</t>
  </si>
  <si>
    <t>1</t>
  </si>
  <si>
    <t>一、年初存货</t>
  </si>
  <si>
    <t>101</t>
  </si>
  <si>
    <t>四、损益及分配</t>
  </si>
  <si>
    <t>—</t>
  </si>
  <si>
    <t xml:space="preserve">      其中：产成品</t>
  </si>
  <si>
    <t>102</t>
  </si>
  <si>
    <t xml:space="preserve">    营业收入</t>
  </si>
  <si>
    <t>301</t>
  </si>
  <si>
    <t>二、期末资产负债</t>
  </si>
  <si>
    <t xml:space="preserve">      其中：主营业务收入</t>
  </si>
  <si>
    <t>302</t>
  </si>
  <si>
    <t xml:space="preserve">    流动资产合计</t>
  </si>
  <si>
    <t>201</t>
  </si>
  <si>
    <t xml:space="preserve">    营业成本</t>
  </si>
  <si>
    <t>307</t>
  </si>
  <si>
    <t>商贸业企业收入法增加值计算结果：</t>
  </si>
  <si>
    <t xml:space="preserve">    其中：应收账款</t>
  </si>
  <si>
    <t>202</t>
  </si>
  <si>
    <t xml:space="preserve">    税金及附加</t>
  </si>
  <si>
    <t>309</t>
  </si>
  <si>
    <t>预付账款</t>
  </si>
  <si>
    <t xml:space="preserve">    销售费用</t>
  </si>
  <si>
    <t>312</t>
  </si>
  <si>
    <t xml:space="preserve">      　　　存货</t>
  </si>
  <si>
    <t>205</t>
  </si>
  <si>
    <r>
      <rPr>
        <sz val="9"/>
        <color indexed="8"/>
        <rFont val="宋体"/>
        <charset val="134"/>
      </rPr>
      <t xml:space="preserve"> </t>
    </r>
    <r>
      <rPr>
        <sz val="9"/>
        <color indexed="8"/>
        <rFont val="宋体"/>
        <charset val="134"/>
      </rPr>
      <t xml:space="preserve">   </t>
    </r>
    <r>
      <rPr>
        <sz val="9"/>
        <color indexed="8"/>
        <rFont val="宋体"/>
        <charset val="134"/>
      </rPr>
      <t>管理费用</t>
    </r>
  </si>
  <si>
    <t>313</t>
  </si>
  <si>
    <t xml:space="preserve">              其中：产成品</t>
  </si>
  <si>
    <t>206</t>
  </si>
  <si>
    <t xml:space="preserve">    其中：上交管理费</t>
  </si>
  <si>
    <t>872</t>
  </si>
  <si>
    <t xml:space="preserve">    长期应收款</t>
  </si>
  <si>
    <r>
      <rPr>
        <sz val="9"/>
        <color indexed="8"/>
        <rFont val="宋体"/>
        <charset val="134"/>
      </rPr>
      <t xml:space="preserve">    </t>
    </r>
    <r>
      <rPr>
        <sz val="9"/>
        <color indexed="8"/>
        <rFont val="宋体"/>
        <charset val="134"/>
      </rPr>
      <t xml:space="preserve">      </t>
    </r>
    <r>
      <rPr>
        <sz val="9"/>
        <color indexed="8"/>
        <rFont val="宋体"/>
        <charset val="134"/>
      </rPr>
      <t>董事会费</t>
    </r>
  </si>
  <si>
    <t>877</t>
  </si>
  <si>
    <t xml:space="preserve">    长期股权投资</t>
  </si>
  <si>
    <t xml:space="preserve">    研发费用</t>
  </si>
  <si>
    <t xml:space="preserve">    投资性房地产</t>
  </si>
  <si>
    <t xml:space="preserve">    财务费用</t>
  </si>
  <si>
    <t xml:space="preserve">    固定资产原价</t>
  </si>
  <si>
    <t>209</t>
  </si>
  <si>
    <t xml:space="preserve">      其中：利息费用</t>
  </si>
  <si>
    <t xml:space="preserve">      其中：房屋和构筑物</t>
  </si>
  <si>
    <t xml:space="preserve">            利息收入</t>
  </si>
  <si>
    <t>备注：非工业企业只需计算收入法</t>
  </si>
  <si>
    <t xml:space="preserve">            机器设备</t>
  </si>
  <si>
    <t xml:space="preserve">    资产减值损失（损失以“-”号记）</t>
  </si>
  <si>
    <t xml:space="preserve">    固定资产累计折旧</t>
  </si>
  <si>
    <t>210</t>
  </si>
  <si>
    <t xml:space="preserve">    信用减值损失（损失以“-”号记）</t>
  </si>
  <si>
    <t>服务业企业收入法增加值计算结果：</t>
  </si>
  <si>
    <t xml:space="preserve">      其中：本年折旧</t>
  </si>
  <si>
    <t>211</t>
  </si>
  <si>
    <t xml:space="preserve">    其他收益</t>
  </si>
  <si>
    <t xml:space="preserve">    固定资产净值</t>
  </si>
  <si>
    <t xml:space="preserve">    投资收益</t>
  </si>
  <si>
    <t xml:space="preserve">    固定资产净额</t>
  </si>
  <si>
    <t xml:space="preserve">    净敞口套期收益（损失以“-”号记）</t>
  </si>
  <si>
    <t xml:space="preserve">   使用权资产原价</t>
  </si>
  <si>
    <t xml:space="preserve">   公允价值变动收益（损失以“-”号记）</t>
  </si>
  <si>
    <t>资产处置收益（损失以“-”号记）</t>
  </si>
  <si>
    <t xml:space="preserve">            机器和设备</t>
  </si>
  <si>
    <t xml:space="preserve">    营业利润</t>
  </si>
  <si>
    <t>使用权资产累计折旧</t>
  </si>
  <si>
    <t xml:space="preserve">    营业外收入</t>
  </si>
  <si>
    <t xml:space="preserve">    营业外支出</t>
  </si>
  <si>
    <t xml:space="preserve">    在建工程</t>
  </si>
  <si>
    <t>212</t>
  </si>
  <si>
    <t xml:space="preserve">    利润总额</t>
  </si>
  <si>
    <t xml:space="preserve">    无形资产</t>
  </si>
  <si>
    <t xml:space="preserve">    所得税费用</t>
  </si>
  <si>
    <t xml:space="preserve">     其中：土地使用权</t>
  </si>
  <si>
    <t>五、人工成本、其他费用及增值税</t>
  </si>
  <si>
    <t>-</t>
  </si>
  <si>
    <t xml:space="preserve">     软件使用权</t>
  </si>
  <si>
    <t xml:space="preserve">    应付职工薪酬（本年贷方累计发生额）</t>
  </si>
  <si>
    <t>附表：</t>
  </si>
  <si>
    <t xml:space="preserve">    商誉</t>
  </si>
  <si>
    <t xml:space="preserve">    资产总计</t>
  </si>
  <si>
    <t>213</t>
  </si>
  <si>
    <t xml:space="preserve">      其中：工资、奖金、津贴和补贴</t>
  </si>
  <si>
    <t>以上增加值数据是否包括非本法人单位数据？</t>
  </si>
  <si>
    <t>是（  ）</t>
  </si>
  <si>
    <t>否（  ）</t>
  </si>
  <si>
    <t xml:space="preserve">    流动负债合计</t>
  </si>
  <si>
    <t>214</t>
  </si>
  <si>
    <t xml:space="preserve">            福利费</t>
  </si>
  <si>
    <t xml:space="preserve">      其中：应付账款</t>
  </si>
  <si>
    <t>215</t>
  </si>
  <si>
    <t xml:space="preserve">            社保费</t>
  </si>
  <si>
    <t xml:space="preserve">  预收账款</t>
  </si>
  <si>
    <t xml:space="preserve">            住房公积金</t>
  </si>
  <si>
    <t>如包括非本法人单位数据，请罗列：</t>
  </si>
  <si>
    <t xml:space="preserve">    租赁负债</t>
  </si>
  <si>
    <t xml:space="preserve">            工会经费</t>
  </si>
  <si>
    <t>（一）</t>
  </si>
  <si>
    <t xml:space="preserve">    长期应付款</t>
  </si>
  <si>
    <t xml:space="preserve">            职工教育经费</t>
  </si>
  <si>
    <t>（二）</t>
  </si>
  <si>
    <t xml:space="preserve">    负债合计</t>
  </si>
  <si>
    <t>217</t>
  </si>
  <si>
    <t xml:space="preserve">            劳务人员派遣薪酬</t>
  </si>
  <si>
    <t>（三）</t>
  </si>
  <si>
    <t xml:space="preserve">    所有者权益合计</t>
  </si>
  <si>
    <t>218</t>
  </si>
  <si>
    <t xml:space="preserve">            其他职工薪酬</t>
  </si>
  <si>
    <t xml:space="preserve">      其中：实收资本</t>
  </si>
  <si>
    <t>219</t>
  </si>
  <si>
    <r>
      <rPr>
        <sz val="9"/>
        <color indexed="8"/>
        <rFont val="宋体"/>
        <charset val="134"/>
      </rPr>
      <t xml:space="preserve"> </t>
    </r>
    <r>
      <rPr>
        <sz val="9"/>
        <color indexed="8"/>
        <rFont val="宋体"/>
        <charset val="134"/>
      </rPr>
      <t xml:space="preserve">    </t>
    </r>
    <r>
      <rPr>
        <sz val="9"/>
        <color indexed="8"/>
        <rFont val="宋体"/>
        <charset val="134"/>
      </rPr>
      <t>其他属于劳动者报酬的部分</t>
    </r>
  </si>
  <si>
    <t xml:space="preserve">         　   国家资本</t>
  </si>
  <si>
    <t>220</t>
  </si>
  <si>
    <t xml:space="preserve">     上交政府的各项非税费用</t>
  </si>
  <si>
    <t xml:space="preserve">         　   集体资本</t>
  </si>
  <si>
    <t>221</t>
  </si>
  <si>
    <r>
      <rPr>
        <sz val="9"/>
        <color indexed="8"/>
        <rFont val="宋体"/>
        <charset val="134"/>
      </rPr>
      <t xml:space="preserve">     </t>
    </r>
    <r>
      <rPr>
        <sz val="9"/>
        <color indexed="8"/>
        <rFont val="宋体"/>
        <charset val="134"/>
      </rPr>
      <t>水电费</t>
    </r>
  </si>
  <si>
    <t>收入法和生产法计算公式</t>
  </si>
  <si>
    <t xml:space="preserve">         　   法人资本</t>
  </si>
  <si>
    <t>222</t>
  </si>
  <si>
    <t xml:space="preserve">         其中：上缴的各项税费</t>
  </si>
  <si>
    <t xml:space="preserve">         　   个人资本</t>
  </si>
  <si>
    <t>223</t>
  </si>
  <si>
    <t xml:space="preserve">      差旅费</t>
  </si>
  <si>
    <r>
      <rPr>
        <b/>
        <sz val="12"/>
        <rFont val="宋体"/>
        <charset val="134"/>
      </rPr>
      <t>生产法工业增加值</t>
    </r>
    <r>
      <rPr>
        <sz val="12"/>
        <rFont val="宋体"/>
        <charset val="134"/>
      </rPr>
      <t>=工业总产值（当年价格）-中间投入+应交增值税</t>
    </r>
  </si>
  <si>
    <t xml:space="preserve">         　   港澳台资本</t>
  </si>
  <si>
    <t>224</t>
  </si>
  <si>
    <t xml:space="preserve">     应交增值税（本年累计发生额）</t>
  </si>
  <si>
    <t xml:space="preserve">         　   外商资本</t>
  </si>
  <si>
    <t>225</t>
  </si>
  <si>
    <r>
      <rPr>
        <sz val="9"/>
        <color indexed="8"/>
        <rFont val="宋体"/>
        <charset val="134"/>
      </rPr>
      <t xml:space="preserve">   </t>
    </r>
    <r>
      <rPr>
        <sz val="9"/>
        <color indexed="8"/>
        <rFont val="宋体"/>
        <charset val="134"/>
      </rPr>
      <t xml:space="preserve"> </t>
    </r>
    <r>
      <rPr>
        <sz val="9"/>
        <color indexed="8"/>
        <rFont val="宋体"/>
        <charset val="134"/>
      </rPr>
      <t xml:space="preserve"> 销项税额</t>
    </r>
  </si>
  <si>
    <r>
      <rPr>
        <b/>
        <sz val="12"/>
        <rFont val="宋体"/>
        <charset val="134"/>
      </rPr>
      <t>收入法工业增加值</t>
    </r>
    <r>
      <rPr>
        <sz val="12"/>
        <rFont val="宋体"/>
        <charset val="134"/>
      </rPr>
      <t>=折旧(固定资产)+劳动者报酬+生产税净额+营业盈余</t>
    </r>
  </si>
  <si>
    <r>
      <rPr>
        <sz val="9"/>
        <color rgb="FF000000"/>
        <rFont val="宋体"/>
        <charset val="134"/>
      </rPr>
      <t>三、制造成本</t>
    </r>
    <r>
      <rPr>
        <sz val="9"/>
        <color rgb="FFFF0000"/>
        <rFont val="宋体"/>
        <charset val="134"/>
      </rPr>
      <t>(仅工业企业填报）</t>
    </r>
  </si>
  <si>
    <t>801</t>
  </si>
  <si>
    <r>
      <rPr>
        <sz val="9"/>
        <color indexed="8"/>
        <rFont val="宋体"/>
        <charset val="134"/>
      </rPr>
      <t xml:space="preserve">   </t>
    </r>
    <r>
      <rPr>
        <sz val="9"/>
        <color indexed="8"/>
        <rFont val="宋体"/>
        <charset val="134"/>
      </rPr>
      <t xml:space="preserve"> </t>
    </r>
    <r>
      <rPr>
        <sz val="9"/>
        <color indexed="8"/>
        <rFont val="宋体"/>
        <charset val="134"/>
      </rPr>
      <t xml:space="preserve"> 进项税额</t>
    </r>
  </si>
  <si>
    <t xml:space="preserve">    直接材料消耗</t>
  </si>
  <si>
    <t>802</t>
  </si>
  <si>
    <t>六、其他资料</t>
  </si>
  <si>
    <r>
      <rPr>
        <b/>
        <sz val="12"/>
        <rFont val="宋体"/>
        <charset val="134"/>
      </rPr>
      <t>生产法工业增加值率</t>
    </r>
    <r>
      <rPr>
        <sz val="12"/>
        <rFont val="宋体"/>
        <charset val="134"/>
      </rPr>
      <t>=生产法工业增加值/工业总产值（当年价格）</t>
    </r>
  </si>
  <si>
    <t xml:space="preserve">    生产部门人员薪酬</t>
  </si>
  <si>
    <r>
      <rPr>
        <sz val="9"/>
        <color rgb="FF000000"/>
        <rFont val="宋体"/>
        <charset val="134"/>
      </rPr>
      <t xml:space="preserve">    工业总产值</t>
    </r>
    <r>
      <rPr>
        <sz val="9"/>
        <color rgb="FFFF0000"/>
        <rFont val="宋体"/>
        <charset val="134"/>
      </rPr>
      <t>（仅工业企业填报）</t>
    </r>
  </si>
  <si>
    <t xml:space="preserve">    平均用工人数</t>
  </si>
  <si>
    <r>
      <rPr>
        <b/>
        <sz val="12"/>
        <rFont val="宋体"/>
        <charset val="134"/>
      </rPr>
      <t>收入法工业增加值率</t>
    </r>
    <r>
      <rPr>
        <sz val="12"/>
        <rFont val="宋体"/>
        <charset val="134"/>
      </rPr>
      <t>=收入法工业增加值/工业总产值（当年价格）</t>
    </r>
  </si>
  <si>
    <t xml:space="preserve">    期末用工人数</t>
  </si>
  <si>
    <t>补充资料：</t>
  </si>
  <si>
    <t>R&amp;D经费（万元）</t>
  </si>
  <si>
    <t>碳排放量（万吨）</t>
  </si>
  <si>
    <t>单位负责人：</t>
  </si>
  <si>
    <t>统计负责人：</t>
  </si>
  <si>
    <t>填 表 人：</t>
  </si>
  <si>
    <t>联系电话：</t>
  </si>
  <si>
    <t>分  机  号：</t>
  </si>
  <si>
    <t>报出日期：</t>
  </si>
  <si>
    <t>三费用等各种占比</t>
  </si>
  <si>
    <t>单位：%</t>
  </si>
  <si>
    <t>行业</t>
  </si>
  <si>
    <t>营业费用、管理费用和财务费用中其他部分</t>
  </si>
  <si>
    <t>所属行业（总产出计算用）</t>
  </si>
  <si>
    <t xml:space="preserve">生产税净额 </t>
  </si>
  <si>
    <t>53</t>
  </si>
  <si>
    <t>铁路运输业</t>
  </si>
  <si>
    <t>交通</t>
  </si>
  <si>
    <t>54</t>
  </si>
  <si>
    <t>道路运输业</t>
  </si>
  <si>
    <t>55</t>
  </si>
  <si>
    <t>水上运输业</t>
  </si>
  <si>
    <t>56</t>
  </si>
  <si>
    <t xml:space="preserve">航空运输业 </t>
  </si>
  <si>
    <t>57</t>
  </si>
  <si>
    <t xml:space="preserve">管道运输业 </t>
  </si>
  <si>
    <t>58</t>
  </si>
  <si>
    <t>多式联运和运输代理业</t>
  </si>
  <si>
    <t>59</t>
  </si>
  <si>
    <t xml:space="preserve">装卸搬运和仓储业 </t>
  </si>
  <si>
    <t>60</t>
  </si>
  <si>
    <t>邮政业</t>
  </si>
  <si>
    <t>63</t>
  </si>
  <si>
    <t>电信、广播电视和卫星传输服务</t>
  </si>
  <si>
    <t>营利</t>
  </si>
  <si>
    <t>64</t>
  </si>
  <si>
    <t>互联网和相关服务</t>
  </si>
  <si>
    <t>65</t>
  </si>
  <si>
    <t>软件和信息技术服务业</t>
  </si>
  <si>
    <t>702</t>
  </si>
  <si>
    <t>物业管理</t>
  </si>
  <si>
    <t>其他房地产</t>
  </si>
  <si>
    <t>703</t>
  </si>
  <si>
    <t>房地产中介服务</t>
  </si>
  <si>
    <t>704</t>
  </si>
  <si>
    <t>房地产业租赁经营</t>
  </si>
  <si>
    <t>709</t>
  </si>
  <si>
    <t>其他房地产业</t>
  </si>
  <si>
    <t>71</t>
  </si>
  <si>
    <t>租赁业</t>
  </si>
  <si>
    <t>72</t>
  </si>
  <si>
    <t>商务服务业</t>
  </si>
  <si>
    <t>73</t>
  </si>
  <si>
    <t>研究和试验发展</t>
  </si>
  <si>
    <t>非营利</t>
  </si>
  <si>
    <t>74</t>
  </si>
  <si>
    <t>专业技术服务业</t>
  </si>
  <si>
    <t>75</t>
  </si>
  <si>
    <t>科技推广和应用服务业</t>
  </si>
  <si>
    <t>76</t>
  </si>
  <si>
    <t>水利管理业</t>
  </si>
  <si>
    <t>77</t>
  </si>
  <si>
    <t>生态保护和环境治理业</t>
  </si>
  <si>
    <t>78</t>
  </si>
  <si>
    <t>公共设施管理业</t>
  </si>
  <si>
    <t>79</t>
  </si>
  <si>
    <t>土地管理业</t>
  </si>
  <si>
    <t>80</t>
  </si>
  <si>
    <t>居民服务业</t>
  </si>
  <si>
    <t>81</t>
  </si>
  <si>
    <t>机动车、电子产品和日用产品修理业</t>
  </si>
  <si>
    <t>82</t>
  </si>
  <si>
    <t>其他服务业</t>
  </si>
  <si>
    <t>83</t>
  </si>
  <si>
    <t>教育</t>
  </si>
  <si>
    <t>84</t>
  </si>
  <si>
    <t>卫生</t>
  </si>
  <si>
    <t>85</t>
  </si>
  <si>
    <t>社会工作</t>
  </si>
  <si>
    <t>86</t>
  </si>
  <si>
    <t>新闻和出版业</t>
  </si>
  <si>
    <t>87</t>
  </si>
  <si>
    <t>广播、电视、电影和影视录音制作业</t>
  </si>
  <si>
    <t>88</t>
  </si>
  <si>
    <t>文化艺术业</t>
  </si>
  <si>
    <t>89</t>
  </si>
  <si>
    <t>体育</t>
  </si>
  <si>
    <t>90</t>
  </si>
  <si>
    <t>娱乐业</t>
  </si>
  <si>
    <t>91</t>
  </si>
  <si>
    <t>中国共产党机关</t>
  </si>
  <si>
    <t>92</t>
  </si>
  <si>
    <t>国家机构</t>
  </si>
  <si>
    <t>93</t>
  </si>
  <si>
    <t>人民政协、民主党派</t>
  </si>
  <si>
    <t>94</t>
  </si>
  <si>
    <t>社会保障</t>
  </si>
  <si>
    <t>95</t>
  </si>
  <si>
    <t>群众团体、社会团体和其他成员组织</t>
  </si>
  <si>
    <t>96</t>
  </si>
  <si>
    <t>基层群众自治组织</t>
  </si>
  <si>
    <t>97</t>
  </si>
  <si>
    <t>国际组织</t>
  </si>
  <si>
    <t>51</t>
  </si>
  <si>
    <t>批发业</t>
  </si>
  <si>
    <t>52</t>
  </si>
  <si>
    <t>零售业</t>
  </si>
  <si>
    <t>61</t>
  </si>
  <si>
    <t>住宿业</t>
  </si>
  <si>
    <t>62</t>
  </si>
  <si>
    <t>餐饮业</t>
  </si>
  <si>
    <t>增加值重点指标填报指引</t>
  </si>
  <si>
    <t>指标</t>
  </si>
  <si>
    <t>内容</t>
  </si>
  <si>
    <t>注意事项</t>
  </si>
  <si>
    <t>应付职工薪酬</t>
  </si>
  <si>
    <t>企业为获得职工提供的服务或解除劳动关系而给予的各种形式的报酬或补偿</t>
  </si>
  <si>
    <r>
      <rPr>
        <sz val="14"/>
        <rFont val="宋体"/>
        <charset val="134"/>
        <scheme val="minor"/>
      </rPr>
      <t>该指标应以本年贷方累计发生额填报(统计的是本年应发薪酬而不是实发薪酬），是时期数，不能以企业资产负债表对应科目的时点数来填报，</t>
    </r>
    <r>
      <rPr>
        <sz val="14"/>
        <color rgb="FFFF0000"/>
        <rFont val="宋体"/>
        <charset val="134"/>
        <scheme val="minor"/>
      </rPr>
      <t>且应包含“劳务派遣人员薪酬”  注意：分公司的薪酬必须统计在内</t>
    </r>
  </si>
  <si>
    <t>其中：工资、奖金、津贴和补贴</t>
  </si>
  <si>
    <t>企业支付给职工的各种工资，包括基本工资、计时、计件、加班工资以及各种补贴津贴奖金等</t>
  </si>
  <si>
    <t>包括交通补贴、通讯补贴、住房补贴、餐费补贴、防疫补贴以及企业为员工代为支付的房租、水费、电费、物业费等</t>
  </si>
  <si>
    <t>福利费</t>
  </si>
  <si>
    <t>发放的各种补助，包括生活困难补贴、丧葬抚恤费、安家费、防暑降温费、过节费等职工福利支出</t>
  </si>
  <si>
    <t>既包含货币福利也包括实物福利（购物卡、充值卡等）</t>
  </si>
  <si>
    <t>社保费</t>
  </si>
  <si>
    <t>向社保机构缴存的医疗、养老、失业、工伤、生育等社会保险费</t>
  </si>
  <si>
    <r>
      <rPr>
        <sz val="14"/>
        <rFont val="宋体"/>
        <charset val="134"/>
        <scheme val="minor"/>
      </rPr>
      <t>企业为员工缴纳的商业保险计入福利费，</t>
    </r>
    <r>
      <rPr>
        <sz val="14"/>
        <color rgb="FFFF0000"/>
        <rFont val="宋体"/>
        <charset val="134"/>
        <scheme val="minor"/>
      </rPr>
      <t>应包括单位和个人负担部分。</t>
    </r>
  </si>
  <si>
    <t>住房公积金</t>
  </si>
  <si>
    <t>向住房公积金机构缴存的住房公积金</t>
  </si>
  <si>
    <r>
      <rPr>
        <sz val="14"/>
        <rFont val="宋体"/>
        <charset val="134"/>
        <scheme val="minor"/>
      </rPr>
      <t>企业发放的房补计入补贴，</t>
    </r>
    <r>
      <rPr>
        <sz val="14"/>
        <color rgb="FFFF0000"/>
        <rFont val="宋体"/>
        <charset val="134"/>
        <scheme val="minor"/>
      </rPr>
      <t>应包括单位和个人负担部分。</t>
    </r>
  </si>
  <si>
    <t>工会经费</t>
  </si>
  <si>
    <t>企业计提的工会经费</t>
  </si>
  <si>
    <t>职工教育经费</t>
  </si>
  <si>
    <t>企业按规定计提的费用</t>
  </si>
  <si>
    <t>劳务派遣人员薪酬</t>
  </si>
  <si>
    <t>企业直接或通过劳务派遣公司支付给劳务派遣人员的劳动报酬总额</t>
  </si>
  <si>
    <t>支付的薪酬不限工资，还包括奖金、津贴、补贴、福利费、社保费、住房公积金等，如果“劳务派遣人员薪酬”已按类别拆分分别计入“应付职工薪酬”会计科目下的工资、奖金等明细科目，则不重复计入。</t>
  </si>
  <si>
    <t>非货币性福利</t>
  </si>
  <si>
    <t>企业以非货币形式（发放实物或者提供资产免费使用等）为职工提供的福利支出</t>
  </si>
  <si>
    <t>主要包括企业以自产产品发放给职工作为福利、将企业拥有的资产无偿提供给职工使用、为职工无偿提供医疗保健服务等。</t>
  </si>
  <si>
    <t>辞退福利</t>
  </si>
  <si>
    <t>企业在职工劳动合同到期之前解除与职工的劳动关系，或者为鼓励职工自愿接受裁减而给予职工的补偿。</t>
  </si>
  <si>
    <t>带薪缺勤</t>
  </si>
  <si>
    <t>企业对各种原因产生的缺勤进行补偿</t>
  </si>
  <si>
    <t>比如年休假，生病，短期伤残，婚假，产假，丧假，探假等</t>
  </si>
  <si>
    <t>利润分享计划</t>
  </si>
  <si>
    <t>员工根据其工作绩效而获得一部分公司利润的组织整体激励计划。</t>
  </si>
  <si>
    <t>其他报酬或补偿</t>
  </si>
  <si>
    <t>为获得职工服务的其他支出</t>
  </si>
  <si>
    <t>本年折旧</t>
  </si>
  <si>
    <t>企业在报告期内提取的固定资产折旧合计数</t>
  </si>
  <si>
    <r>
      <rPr>
        <sz val="14"/>
        <rFont val="宋体"/>
        <charset val="134"/>
        <scheme val="minor"/>
      </rPr>
      <t>该指标可根据会计“累计折旧”科目的本期贷方累计发生额填报；或者，可根据会计“财务状况变动表”中“固定资产折旧”项的数值填报。</t>
    </r>
    <r>
      <rPr>
        <sz val="14"/>
        <color rgb="FFFF0000"/>
        <rFont val="宋体"/>
        <charset val="134"/>
        <scheme val="minor"/>
      </rPr>
      <t>易出错情况：误填成“累计折旧”指标，误用“累计折旧”期末数减期初数倒挤。</t>
    </r>
  </si>
  <si>
    <t>税金及附加</t>
  </si>
  <si>
    <t>指企业因从事生产经营活动按税法规定应缴纳的消费税、城市维护建设税、资源税、环境保护税、教育费附加、房产税、城镇土地使用税、车船税、印花税等相关税费。根据会计“利润表”中“税金及附加”项目的本年累计数填报。</t>
  </si>
  <si>
    <t>注意：报表计量单位为千元，且为本年累计数。</t>
  </si>
  <si>
    <t>应交增值税</t>
  </si>
  <si>
    <t>按照税法规定，以销售货物、服务、无形资产、不动产或提供加工、修理修配劳务的增值额和货物进口金额为计税依据而课征的一种流转税。</t>
  </si>
  <si>
    <r>
      <rPr>
        <sz val="14"/>
        <rFont val="宋体"/>
        <charset val="134"/>
        <scheme val="minor"/>
      </rPr>
      <t>按权责发生制核算企业本期应负担的增值税，有两种计算方法，可选其一，一旦确定，原则上不得更改。方法一：应交增值税（本期累计发生额）=销项税额-（进项税额－进项税额转出）-出口抵减内销产品应纳税额-减免税款+出口退税+简易计税；方法二：应交增值税（本期累计发生额）=销项税额-（进项税额-进项税额转出-免、抵、退应退税额）+简易计税办法计算的应纳税额+按简易计税办法计算的纳税检查应补缴税额-应纳税额减征额-加计抵减额。</t>
    </r>
    <r>
      <rPr>
        <sz val="14"/>
        <color rgb="FFFF0000"/>
        <rFont val="宋体"/>
        <charset val="134"/>
        <scheme val="minor"/>
      </rPr>
      <t>填报时应包含本单位及下属分公司（无论其是否独立纳税）的应交增值税。</t>
    </r>
  </si>
  <si>
    <t>营业利润</t>
  </si>
  <si>
    <t>营业利润是指企业从事生产经营活动中取得的利润，是企业利润的主要来源。营业利润=营业收入-营业成本-营业税金及附加-销售费用-管理费用-财务费用-资产减值损失+公允价值变动收益（-公允价值变动损失）+投资收益（-投资损失）。</t>
  </si>
  <si>
    <r>
      <rPr>
        <sz val="14"/>
        <rFont val="宋体"/>
        <charset val="134"/>
        <scheme val="minor"/>
      </rPr>
      <t>根据会计“利润表”中“营业利润”项目的本年累计数填报。执行其他企业会计制度的企业，根据会计“损益表”中“营业利润”项目、“投资收益”项目的本年累计数之和填报。</t>
    </r>
    <r>
      <rPr>
        <sz val="14"/>
        <color rgb="FFFF0000"/>
        <rFont val="宋体"/>
        <charset val="134"/>
        <scheme val="minor"/>
      </rPr>
      <t>注意：外地分公司以及分支机构的数据必须统计在内。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</si>
</sst>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53">
    <font>
      <sz val="11"/>
      <color theme="1"/>
      <name val="宋体"/>
      <charset val="134"/>
      <scheme val="minor"/>
    </font>
    <font>
      <b/>
      <sz val="24"/>
      <color theme="1"/>
      <name val="宋体"/>
      <charset val="134"/>
      <scheme val="minor"/>
    </font>
    <font>
      <b/>
      <sz val="16"/>
      <color theme="1"/>
      <name val="宋体"/>
      <charset val="134"/>
      <scheme val="minor"/>
    </font>
    <font>
      <b/>
      <sz val="16"/>
      <name val="宋体"/>
      <charset val="134"/>
      <scheme val="minor"/>
    </font>
    <font>
      <sz val="14"/>
      <name val="宋体"/>
      <charset val="134"/>
      <scheme val="minor"/>
    </font>
    <font>
      <b/>
      <sz val="16"/>
      <color rgb="FFFF0000"/>
      <name val="宋体"/>
      <charset val="134"/>
      <scheme val="minor"/>
    </font>
    <font>
      <sz val="14"/>
      <name val="宋体"/>
      <charset val="134"/>
    </font>
    <font>
      <sz val="14"/>
      <color rgb="FFFF0000"/>
      <name val="宋体"/>
      <charset val="134"/>
      <scheme val="minor"/>
    </font>
    <font>
      <sz val="11"/>
      <color indexed="8"/>
      <name val="宋体"/>
      <charset val="134"/>
      <scheme val="minor"/>
    </font>
    <font>
      <sz val="18"/>
      <name val="宋体"/>
      <charset val="134"/>
    </font>
    <font>
      <sz val="10"/>
      <color theme="1"/>
      <name val="宋体"/>
      <charset val="134"/>
      <scheme val="minor"/>
    </font>
    <font>
      <sz val="10"/>
      <color theme="1"/>
      <name val="方正黑体_GBK"/>
      <charset val="134"/>
    </font>
    <font>
      <sz val="12"/>
      <name val="宋体"/>
      <charset val="134"/>
    </font>
    <font>
      <b/>
      <sz val="22"/>
      <color indexed="8"/>
      <name val="黑体"/>
      <charset val="134"/>
    </font>
    <font>
      <sz val="9"/>
      <color indexed="8"/>
      <name val="宋体"/>
      <charset val="134"/>
    </font>
    <font>
      <b/>
      <u/>
      <sz val="9"/>
      <name val="宋体"/>
      <charset val="134"/>
    </font>
    <font>
      <u/>
      <sz val="12"/>
      <name val="宋体"/>
      <charset val="134"/>
    </font>
    <font>
      <sz val="9"/>
      <color rgb="FF000000"/>
      <name val="宋体"/>
      <charset val="134"/>
    </font>
    <font>
      <b/>
      <sz val="12"/>
      <color rgb="FFFF0000"/>
      <name val="宋体"/>
      <charset val="134"/>
    </font>
    <font>
      <b/>
      <sz val="12"/>
      <name val="宋体"/>
      <charset val="134"/>
    </font>
    <font>
      <sz val="12"/>
      <color theme="0"/>
      <name val="宋体"/>
      <charset val="134"/>
    </font>
    <font>
      <sz val="9"/>
      <name val="宋体"/>
      <charset val="134"/>
    </font>
    <font>
      <sz val="10"/>
      <name val="宋体"/>
      <charset val="134"/>
    </font>
    <font>
      <b/>
      <sz val="14"/>
      <color rgb="FFFF0000"/>
      <name val="宋体"/>
      <charset val="134"/>
    </font>
    <font>
      <b/>
      <sz val="11"/>
      <color indexed="8"/>
      <name val="宋体"/>
      <charset val="134"/>
    </font>
    <font>
      <b/>
      <sz val="9"/>
      <name val="宋体"/>
      <charset val="134"/>
    </font>
    <font>
      <b/>
      <sz val="10"/>
      <name val="宋体"/>
      <charset val="134"/>
    </font>
    <font>
      <sz val="12"/>
      <color rgb="FFFF0000"/>
      <name val="宋体"/>
      <charset val="134"/>
    </font>
    <font>
      <b/>
      <sz val="11"/>
      <name val="宋体"/>
      <charset val="134"/>
    </font>
    <font>
      <sz val="9"/>
      <color theme="0"/>
      <name val="宋体"/>
      <charset val="134"/>
    </font>
    <font>
      <sz val="6"/>
      <color indexed="8"/>
      <name val="宋体"/>
      <charset val="134"/>
    </font>
    <font>
      <b/>
      <sz val="20"/>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42">
    <fill>
      <patternFill patternType="none"/>
    </fill>
    <fill>
      <patternFill patternType="gray125"/>
    </fill>
    <fill>
      <patternFill patternType="solid">
        <fgColor rgb="FF00B0F0"/>
        <bgColor indexed="64"/>
      </patternFill>
    </fill>
    <fill>
      <patternFill patternType="solid">
        <fgColor theme="9" tint="0.399975585192419"/>
        <bgColor indexed="64"/>
      </patternFill>
    </fill>
    <fill>
      <patternFill patternType="solid">
        <fgColor indexed="40"/>
        <bgColor indexed="64"/>
      </patternFill>
    </fill>
    <fill>
      <patternFill patternType="solid">
        <fgColor indexed="13"/>
        <bgColor indexed="64"/>
      </patternFill>
    </fill>
    <fill>
      <patternFill patternType="solid">
        <fgColor theme="6"/>
        <bgColor indexed="64"/>
      </patternFill>
    </fill>
    <fill>
      <patternFill patternType="solid">
        <fgColor indexed="46"/>
        <bgColor indexed="64"/>
      </patternFill>
    </fill>
    <fill>
      <patternFill patternType="solid">
        <fgColor rgb="FF92D050"/>
        <bgColor indexed="64"/>
      </patternFill>
    </fill>
    <fill>
      <patternFill patternType="solid">
        <fgColor theme="9" tint="0.4"/>
        <bgColor indexed="64"/>
      </patternFill>
    </fill>
    <fill>
      <patternFill patternType="solid">
        <fgColor rgb="FFB381D9"/>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6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rgb="FF000000"/>
      </bottom>
      <diagonal/>
    </border>
    <border>
      <left/>
      <right/>
      <top/>
      <bottom style="thin">
        <color indexed="8"/>
      </bottom>
      <diagonal/>
    </border>
    <border>
      <left style="medium">
        <color auto="1"/>
      </left>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double">
        <color indexed="8"/>
      </left>
      <right/>
      <top style="medium">
        <color indexed="8"/>
      </top>
      <bottom style="thin">
        <color indexed="8"/>
      </bottom>
      <diagonal/>
    </border>
    <border>
      <left style="medium">
        <color auto="1"/>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double">
        <color indexed="8"/>
      </left>
      <right/>
      <top style="thin">
        <color indexed="8"/>
      </top>
      <bottom style="thin">
        <color indexed="8"/>
      </bottom>
      <diagonal/>
    </border>
    <border>
      <left style="medium">
        <color auto="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style="thin">
        <color indexed="8"/>
      </right>
      <top/>
      <bottom style="thin">
        <color indexed="8"/>
      </bottom>
      <diagonal/>
    </border>
    <border>
      <left/>
      <right style="thin">
        <color auto="1"/>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medium">
        <color auto="1"/>
      </left>
      <right style="thin">
        <color indexed="8"/>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style="thin">
        <color indexed="8"/>
      </left>
      <right style="double">
        <color rgb="FF000000"/>
      </right>
      <top style="thin">
        <color indexed="8"/>
      </top>
      <bottom style="thin">
        <color auto="1"/>
      </bottom>
      <diagonal/>
    </border>
    <border>
      <left/>
      <right/>
      <top style="thin">
        <color indexed="8"/>
      </top>
      <bottom/>
      <diagonal/>
    </border>
    <border>
      <left/>
      <right style="thin">
        <color indexed="8"/>
      </right>
      <top style="thin">
        <color indexed="8"/>
      </top>
      <bottom/>
      <diagonal/>
    </border>
    <border>
      <left/>
      <right style="double">
        <color rgb="FF000000"/>
      </right>
      <top/>
      <bottom/>
      <diagonal/>
    </border>
    <border>
      <left/>
      <right/>
      <top/>
      <bottom style="thin">
        <color auto="1"/>
      </bottom>
      <diagonal/>
    </border>
    <border>
      <left/>
      <right style="double">
        <color rgb="FF000000"/>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8"/>
      </left>
      <right/>
      <top/>
      <bottom style="thin">
        <color indexed="8"/>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13" borderId="5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0" applyNumberFormat="0" applyFill="0" applyAlignment="0" applyProtection="0">
      <alignment vertical="center"/>
    </xf>
    <xf numFmtId="0" fontId="39" fillId="0" borderId="60" applyNumberFormat="0" applyFill="0" applyAlignment="0" applyProtection="0">
      <alignment vertical="center"/>
    </xf>
    <xf numFmtId="0" fontId="40" fillId="0" borderId="61" applyNumberFormat="0" applyFill="0" applyAlignment="0" applyProtection="0">
      <alignment vertical="center"/>
    </xf>
    <xf numFmtId="0" fontId="40" fillId="0" borderId="0" applyNumberFormat="0" applyFill="0" applyBorder="0" applyAlignment="0" applyProtection="0">
      <alignment vertical="center"/>
    </xf>
    <xf numFmtId="0" fontId="41" fillId="14" borderId="62" applyNumberFormat="0" applyAlignment="0" applyProtection="0">
      <alignment vertical="center"/>
    </xf>
    <xf numFmtId="0" fontId="42" fillId="15" borderId="63" applyNumberFormat="0" applyAlignment="0" applyProtection="0">
      <alignment vertical="center"/>
    </xf>
    <xf numFmtId="0" fontId="43" fillId="15" borderId="62" applyNumberFormat="0" applyAlignment="0" applyProtection="0">
      <alignment vertical="center"/>
    </xf>
    <xf numFmtId="0" fontId="44" fillId="16" borderId="64" applyNumberFormat="0" applyAlignment="0" applyProtection="0">
      <alignment vertical="center"/>
    </xf>
    <xf numFmtId="0" fontId="45" fillId="0" borderId="65" applyNumberFormat="0" applyFill="0" applyAlignment="0" applyProtection="0">
      <alignment vertical="center"/>
    </xf>
    <xf numFmtId="0" fontId="46" fillId="0" borderId="66"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6"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50" fillId="39" borderId="0" applyNumberFormat="0" applyBorder="0" applyAlignment="0" applyProtection="0">
      <alignment vertical="center"/>
    </xf>
    <xf numFmtId="0" fontId="51" fillId="40" borderId="0" applyNumberFormat="0" applyBorder="0" applyAlignment="0" applyProtection="0">
      <alignment vertical="center"/>
    </xf>
    <xf numFmtId="0" fontId="51" fillId="41" borderId="0" applyNumberFormat="0" applyBorder="0" applyAlignment="0" applyProtection="0">
      <alignment vertical="center"/>
    </xf>
    <xf numFmtId="0" fontId="50" fillId="3" borderId="0" applyNumberFormat="0" applyBorder="0" applyAlignment="0" applyProtection="0">
      <alignment vertical="center"/>
    </xf>
    <xf numFmtId="0" fontId="0" fillId="0" borderId="0">
      <alignment vertical="center"/>
    </xf>
  </cellStyleXfs>
  <cellXfs count="182">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Fill="1" applyBorder="1" applyAlignment="1">
      <alignment vertical="center"/>
    </xf>
    <xf numFmtId="2" fontId="10" fillId="0" borderId="1" xfId="0" applyNumberFormat="1" applyFont="1" applyFill="1" applyBorder="1" applyAlignment="1">
      <alignment vertical="center"/>
    </xf>
    <xf numFmtId="0" fontId="10" fillId="0" borderId="5" xfId="0" applyFont="1" applyFill="1" applyBorder="1" applyAlignment="1">
      <alignment horizontal="center" vertical="center"/>
    </xf>
    <xf numFmtId="49" fontId="8" fillId="0" borderId="6" xfId="0" applyNumberFormat="1" applyFont="1" applyFill="1" applyBorder="1" applyAlignment="1">
      <alignment horizontal="center" vertical="center"/>
    </xf>
    <xf numFmtId="0" fontId="8" fillId="0" borderId="7" xfId="0" applyFont="1" applyFill="1" applyBorder="1" applyAlignment="1">
      <alignment vertical="center"/>
    </xf>
    <xf numFmtId="0" fontId="8" fillId="0" borderId="4" xfId="0" applyFont="1" applyFill="1" applyBorder="1" applyAlignment="1">
      <alignment vertical="center"/>
    </xf>
    <xf numFmtId="49" fontId="8" fillId="0" borderId="2" xfId="0" applyNumberFormat="1" applyFont="1" applyFill="1" applyBorder="1" applyAlignment="1">
      <alignment horizontal="center"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12" fillId="0" borderId="0" xfId="0" applyFont="1" applyFill="1" applyAlignment="1" applyProtection="1">
      <alignment vertical="center"/>
      <protection locked="0"/>
    </xf>
    <xf numFmtId="0" fontId="13"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right" vertical="center" wrapText="1"/>
      <protection locked="0"/>
    </xf>
    <xf numFmtId="0" fontId="15" fillId="0" borderId="0" xfId="0" applyFont="1" applyFill="1" applyBorder="1" applyAlignment="1" applyProtection="1">
      <alignment vertical="center" wrapText="1"/>
      <protection locked="0"/>
    </xf>
    <xf numFmtId="0" fontId="16" fillId="0" borderId="0" xfId="0" applyFont="1" applyFill="1" applyAlignment="1" applyProtection="1">
      <alignment vertical="center"/>
      <protection locked="0"/>
    </xf>
    <xf numFmtId="49" fontId="17" fillId="0" borderId="0" xfId="0" applyNumberFormat="1" applyFont="1" applyFill="1" applyAlignment="1" applyProtection="1">
      <alignment horizontal="left" vertical="center" wrapText="1"/>
      <protection locked="0"/>
    </xf>
    <xf numFmtId="49" fontId="17" fillId="0" borderId="8" xfId="0" applyNumberFormat="1" applyFont="1" applyFill="1" applyBorder="1" applyAlignment="1" applyProtection="1">
      <alignment horizontal="center" vertical="center" wrapText="1"/>
      <protection locked="0"/>
    </xf>
    <xf numFmtId="0" fontId="8" fillId="0" borderId="9" xfId="0" applyFont="1" applyFill="1" applyBorder="1" applyAlignment="1"/>
    <xf numFmtId="0" fontId="18"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14" fillId="0" borderId="10" xfId="0" applyFont="1" applyFill="1" applyBorder="1" applyAlignment="1" applyProtection="1">
      <alignment horizontal="center" vertical="center" wrapText="1"/>
      <protection locked="0"/>
    </xf>
    <xf numFmtId="0" fontId="12" fillId="0" borderId="11" xfId="0" applyFont="1" applyFill="1" applyBorder="1" applyAlignment="1" applyProtection="1">
      <protection locked="0"/>
    </xf>
    <xf numFmtId="0" fontId="14" fillId="0" borderId="12"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2" fillId="0" borderId="15" xfId="0" applyFont="1" applyFill="1" applyBorder="1" applyAlignment="1" applyProtection="1">
      <protection locked="0"/>
    </xf>
    <xf numFmtId="0" fontId="14" fillId="0" borderId="16"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left" vertical="center" wrapText="1"/>
      <protection locked="0"/>
    </xf>
    <xf numFmtId="0" fontId="12" fillId="0" borderId="19" xfId="0" applyFont="1" applyFill="1" applyBorder="1" applyAlignment="1" applyProtection="1">
      <protection locked="0"/>
    </xf>
    <xf numFmtId="0" fontId="14" fillId="0" borderId="20" xfId="0" applyFont="1" applyFill="1" applyBorder="1" applyAlignment="1" applyProtection="1">
      <alignment horizontal="center" vertical="center" wrapText="1"/>
      <protection locked="0"/>
    </xf>
    <xf numFmtId="0" fontId="12" fillId="0" borderId="21" xfId="0" applyFont="1" applyFill="1" applyBorder="1" applyAlignment="1" applyProtection="1">
      <alignment vertical="center"/>
      <protection locked="0"/>
    </xf>
    <xf numFmtId="0" fontId="14" fillId="0" borderId="19"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vertical="center"/>
      <protection locked="0"/>
    </xf>
    <xf numFmtId="0" fontId="14" fillId="0" borderId="15"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left" vertical="center" wrapText="1"/>
      <protection locked="0"/>
    </xf>
    <xf numFmtId="0" fontId="12" fillId="0" borderId="9" xfId="0" applyFont="1" applyFill="1" applyBorder="1" applyAlignment="1" applyProtection="1">
      <protection locked="0"/>
    </xf>
    <xf numFmtId="0" fontId="12" fillId="0" borderId="22" xfId="0" applyFont="1" applyFill="1" applyBorder="1" applyAlignment="1" applyProtection="1">
      <protection locked="0"/>
    </xf>
    <xf numFmtId="0" fontId="14" fillId="0" borderId="14" xfId="0" applyFont="1" applyFill="1" applyBorder="1" applyAlignment="1" applyProtection="1">
      <alignment horizontal="left" vertical="center" wrapText="1"/>
      <protection locked="0"/>
    </xf>
    <xf numFmtId="0" fontId="14" fillId="0" borderId="15"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protection locked="0"/>
    </xf>
    <xf numFmtId="0" fontId="12" fillId="0" borderId="19" xfId="0" applyFont="1" applyFill="1" applyBorder="1" applyAlignment="1" applyProtection="1">
      <alignment horizontal="left"/>
      <protection locked="0"/>
    </xf>
    <xf numFmtId="0" fontId="14" fillId="0" borderId="17" xfId="0" applyFont="1" applyFill="1" applyBorder="1" applyAlignment="1" applyProtection="1">
      <alignment horizontal="left" vertical="center" wrapText="1"/>
      <protection locked="0"/>
    </xf>
    <xf numFmtId="0" fontId="12" fillId="0" borderId="15" xfId="0" applyFont="1" applyFill="1" applyBorder="1" applyAlignment="1" applyProtection="1">
      <alignment vertical="center"/>
      <protection locked="0"/>
    </xf>
    <xf numFmtId="0" fontId="12" fillId="0" borderId="19" xfId="0" applyFont="1" applyFill="1" applyBorder="1" applyAlignment="1" applyProtection="1">
      <alignment vertical="center"/>
      <protection locked="0"/>
    </xf>
    <xf numFmtId="0" fontId="12" fillId="2" borderId="21" xfId="0" applyFont="1" applyFill="1" applyBorder="1" applyAlignment="1" applyProtection="1">
      <alignment vertical="center"/>
      <protection locked="0"/>
    </xf>
    <xf numFmtId="0" fontId="14" fillId="0" borderId="19"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justify" vertical="top" wrapText="1"/>
      <protection locked="0"/>
    </xf>
    <xf numFmtId="0" fontId="21" fillId="0" borderId="15" xfId="0" applyFont="1" applyFill="1" applyBorder="1" applyAlignment="1" applyProtection="1">
      <alignment horizontal="left" vertical="top" wrapText="1"/>
      <protection locked="0"/>
    </xf>
    <xf numFmtId="0" fontId="21" fillId="0" borderId="19"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wrapText="1"/>
      <protection locked="0"/>
    </xf>
    <xf numFmtId="0" fontId="14" fillId="0" borderId="24" xfId="0" applyFont="1" applyFill="1" applyBorder="1" applyAlignment="1" applyProtection="1">
      <alignment horizontal="left" vertical="center" wrapText="1"/>
      <protection locked="0"/>
    </xf>
    <xf numFmtId="0" fontId="17" fillId="0" borderId="18" xfId="0" applyFont="1" applyFill="1" applyBorder="1" applyAlignment="1" applyProtection="1">
      <alignment horizontal="left" vertical="center" wrapText="1"/>
      <protection locked="0"/>
    </xf>
    <xf numFmtId="0" fontId="12" fillId="3" borderId="21" xfId="0" applyFont="1" applyFill="1" applyBorder="1" applyAlignment="1" applyProtection="1">
      <alignment vertical="center"/>
      <protection locked="0"/>
    </xf>
    <xf numFmtId="0" fontId="14" fillId="0" borderId="25" xfId="0" applyFont="1" applyFill="1" applyBorder="1" applyAlignment="1" applyProtection="1">
      <alignment horizontal="left" vertical="center" wrapText="1"/>
      <protection locked="0"/>
    </xf>
    <xf numFmtId="0" fontId="12" fillId="0" borderId="26" xfId="0" applyFont="1" applyFill="1" applyBorder="1" applyAlignment="1" applyProtection="1">
      <protection locked="0"/>
    </xf>
    <xf numFmtId="0" fontId="12" fillId="0" borderId="27" xfId="0" applyFont="1" applyFill="1" applyBorder="1" applyAlignment="1" applyProtection="1">
      <protection locked="0"/>
    </xf>
    <xf numFmtId="0" fontId="14" fillId="0" borderId="28" xfId="0" applyFont="1" applyFill="1" applyBorder="1" applyAlignment="1" applyProtection="1">
      <alignment horizontal="center" vertical="center" wrapText="1"/>
      <protection locked="0"/>
    </xf>
    <xf numFmtId="0" fontId="12" fillId="0" borderId="29" xfId="0" applyFont="1" applyFill="1" applyBorder="1" applyAlignment="1" applyProtection="1">
      <alignment vertical="center"/>
      <protection locked="0"/>
    </xf>
    <xf numFmtId="0" fontId="17" fillId="0" borderId="30" xfId="0" applyFont="1" applyFill="1" applyBorder="1" applyAlignment="1" applyProtection="1">
      <alignment horizontal="left" vertical="center" wrapText="1"/>
      <protection locked="0"/>
    </xf>
    <xf numFmtId="0" fontId="14" fillId="0" borderId="30" xfId="0" applyFont="1" applyFill="1" applyBorder="1" applyAlignment="1" applyProtection="1">
      <alignment horizontal="left" vertical="center" wrapText="1"/>
      <protection locked="0"/>
    </xf>
    <xf numFmtId="0" fontId="14" fillId="0" borderId="31" xfId="0" applyFont="1" applyFill="1" applyBorder="1" applyAlignment="1" applyProtection="1">
      <alignment horizontal="left" vertical="center" wrapText="1"/>
      <protection locked="0"/>
    </xf>
    <xf numFmtId="0" fontId="12" fillId="0" borderId="0" xfId="0" applyFont="1" applyFill="1" applyBorder="1" applyAlignment="1" applyProtection="1">
      <protection locked="0"/>
    </xf>
    <xf numFmtId="0" fontId="14" fillId="0" borderId="0" xfId="0" applyFont="1" applyFill="1" applyBorder="1" applyAlignment="1" applyProtection="1">
      <alignment horizontal="center" vertical="center" wrapText="1"/>
      <protection locked="0"/>
    </xf>
    <xf numFmtId="0" fontId="12" fillId="0" borderId="32" xfId="0" applyFont="1" applyFill="1" applyBorder="1" applyAlignment="1" applyProtection="1">
      <alignment vertical="center"/>
      <protection locked="0"/>
    </xf>
    <xf numFmtId="0" fontId="14" fillId="0" borderId="2"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33" xfId="0" applyFont="1" applyFill="1" applyBorder="1" applyAlignment="1" applyProtection="1">
      <alignment horizontal="left" vertical="center" wrapText="1"/>
      <protection locked="0"/>
    </xf>
    <xf numFmtId="0" fontId="12" fillId="0" borderId="33" xfId="0" applyFont="1" applyFill="1" applyBorder="1" applyAlignment="1" applyProtection="1">
      <protection locked="0"/>
    </xf>
    <xf numFmtId="0" fontId="14" fillId="0" borderId="33" xfId="0" applyFont="1" applyFill="1" applyBorder="1" applyAlignment="1" applyProtection="1">
      <alignment horizontal="center" vertical="center" wrapText="1"/>
      <protection locked="0"/>
    </xf>
    <xf numFmtId="0" fontId="12" fillId="0" borderId="34"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22" fillId="0" borderId="0" xfId="0" applyFont="1" applyFill="1" applyAlignment="1" applyProtection="1">
      <protection locked="0"/>
    </xf>
    <xf numFmtId="0" fontId="21" fillId="0" borderId="0" xfId="0" applyFont="1" applyFill="1" applyBorder="1" applyAlignment="1" applyProtection="1">
      <alignment horizontal="center" vertical="center" wrapText="1"/>
      <protection locked="0"/>
    </xf>
    <xf numFmtId="0" fontId="21" fillId="0" borderId="0" xfId="0" applyFont="1" applyFill="1" applyAlignment="1" applyProtection="1">
      <alignment horizontal="center" vertical="center"/>
      <protection locked="0"/>
    </xf>
    <xf numFmtId="0" fontId="14" fillId="0" borderId="0" xfId="0" applyFont="1" applyFill="1" applyBorder="1" applyAlignment="1" applyProtection="1">
      <alignment wrapText="1"/>
      <protection locked="0"/>
    </xf>
    <xf numFmtId="0" fontId="14" fillId="0" borderId="0" xfId="0" applyFont="1" applyFill="1" applyBorder="1" applyAlignment="1" applyProtection="1">
      <alignment horizontal="left"/>
      <protection locked="0"/>
    </xf>
    <xf numFmtId="0" fontId="14" fillId="0" borderId="0" xfId="0" applyFont="1" applyFill="1" applyBorder="1" applyAlignment="1" applyProtection="1">
      <alignment horizontal="center"/>
      <protection locked="0"/>
    </xf>
    <xf numFmtId="0" fontId="23" fillId="0" borderId="0" xfId="0" applyFont="1" applyFill="1" applyAlignment="1" applyProtection="1">
      <alignment horizontal="left" vertical="center" wrapText="1"/>
      <protection locked="0"/>
    </xf>
    <xf numFmtId="0" fontId="24" fillId="3" borderId="35" xfId="0" applyFont="1" applyFill="1" applyBorder="1" applyAlignment="1" applyProtection="1">
      <alignment horizontal="center" vertical="center" wrapText="1"/>
    </xf>
    <xf numFmtId="0" fontId="24" fillId="4" borderId="36" xfId="0" applyFont="1" applyFill="1" applyBorder="1" applyAlignment="1" applyProtection="1">
      <alignment horizontal="center" vertical="center" wrapText="1"/>
    </xf>
    <xf numFmtId="0" fontId="24" fillId="5" borderId="36" xfId="0" applyFont="1" applyFill="1" applyBorder="1" applyAlignment="1" applyProtection="1">
      <alignment horizontal="center" vertical="center" wrapText="1"/>
    </xf>
    <xf numFmtId="0" fontId="24" fillId="6" borderId="36" xfId="0" applyFont="1" applyFill="1" applyBorder="1" applyAlignment="1" applyProtection="1">
      <alignment horizontal="center" vertical="center" wrapText="1"/>
    </xf>
    <xf numFmtId="0" fontId="24" fillId="7" borderId="37"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4"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24" fillId="7" borderId="5" xfId="0" applyFont="1" applyFill="1" applyBorder="1" applyAlignment="1" applyProtection="1">
      <alignment horizontal="center" vertical="center" wrapText="1"/>
    </xf>
    <xf numFmtId="177" fontId="22" fillId="0" borderId="39" xfId="0" applyNumberFormat="1" applyFont="1" applyFill="1" applyBorder="1" applyAlignment="1" applyProtection="1">
      <alignment horizontal="center" vertical="center" wrapText="1"/>
    </xf>
    <xf numFmtId="177" fontId="22" fillId="0" borderId="40" xfId="0" applyNumberFormat="1" applyFont="1" applyFill="1" applyBorder="1" applyAlignment="1" applyProtection="1">
      <alignment horizontal="center" vertical="center" wrapText="1"/>
    </xf>
    <xf numFmtId="177" fontId="22" fillId="0" borderId="41" xfId="0" applyNumberFormat="1" applyFont="1" applyFill="1" applyBorder="1" applyAlignment="1" applyProtection="1">
      <alignment horizontal="center" vertical="center" wrapText="1"/>
    </xf>
    <xf numFmtId="177" fontId="12" fillId="0" borderId="0" xfId="0" applyNumberFormat="1" applyFont="1" applyFill="1" applyAlignment="1" applyProtection="1">
      <alignment vertical="center"/>
    </xf>
    <xf numFmtId="0" fontId="25" fillId="0" borderId="0" xfId="0" applyFont="1" applyFill="1" applyBorder="1" applyAlignment="1" applyProtection="1">
      <alignment vertical="center" wrapText="1"/>
      <protection locked="0"/>
    </xf>
    <xf numFmtId="177" fontId="24" fillId="8" borderId="42" xfId="0" applyNumberFormat="1" applyFont="1" applyFill="1" applyBorder="1" applyAlignment="1" applyProtection="1">
      <alignment horizontal="center" vertical="center" wrapText="1"/>
    </xf>
    <xf numFmtId="177" fontId="24" fillId="8" borderId="43" xfId="0" applyNumberFormat="1" applyFont="1" applyFill="1" applyBorder="1" applyAlignment="1" applyProtection="1">
      <alignment horizontal="center" vertical="center" wrapText="1"/>
    </xf>
    <xf numFmtId="177" fontId="24" fillId="8" borderId="44" xfId="0" applyNumberFormat="1" applyFont="1" applyFill="1" applyBorder="1" applyAlignment="1" applyProtection="1">
      <alignment horizontal="center" vertical="center" wrapText="1"/>
    </xf>
    <xf numFmtId="177" fontId="24" fillId="8" borderId="45" xfId="0" applyNumberFormat="1" applyFont="1" applyFill="1" applyBorder="1" applyAlignment="1" applyProtection="1">
      <alignment horizontal="center" vertical="center" wrapText="1"/>
    </xf>
    <xf numFmtId="177" fontId="24" fillId="8" borderId="46" xfId="0" applyNumberFormat="1" applyFont="1" applyFill="1" applyBorder="1" applyAlignment="1" applyProtection="1">
      <alignment horizontal="center" vertical="center" wrapText="1"/>
    </xf>
    <xf numFmtId="177" fontId="24" fillId="8" borderId="47" xfId="0" applyNumberFormat="1" applyFont="1" applyFill="1" applyBorder="1" applyAlignment="1" applyProtection="1">
      <alignment horizontal="center" vertical="center" wrapText="1"/>
    </xf>
    <xf numFmtId="177" fontId="24" fillId="8" borderId="48" xfId="0" applyNumberFormat="1" applyFont="1" applyFill="1" applyBorder="1" applyAlignment="1" applyProtection="1">
      <alignment horizontal="center" vertical="center" wrapText="1"/>
    </xf>
    <xf numFmtId="177" fontId="24" fillId="8" borderId="7" xfId="0" applyNumberFormat="1" applyFont="1" applyFill="1" applyBorder="1" applyAlignment="1" applyProtection="1">
      <alignment horizontal="center" vertical="center" wrapText="1"/>
    </xf>
    <xf numFmtId="177" fontId="24" fillId="8" borderId="49" xfId="0" applyNumberFormat="1" applyFont="1" applyFill="1" applyBorder="1" applyAlignment="1" applyProtection="1">
      <alignment horizontal="center" vertical="center" wrapText="1"/>
    </xf>
    <xf numFmtId="177" fontId="26" fillId="0" borderId="38" xfId="0" applyNumberFormat="1" applyFont="1" applyFill="1" applyBorder="1" applyAlignment="1" applyProtection="1">
      <alignment horizontal="center" vertical="center"/>
    </xf>
    <xf numFmtId="177" fontId="26" fillId="0" borderId="1" xfId="0" applyNumberFormat="1" applyFont="1" applyFill="1" applyBorder="1" applyAlignment="1" applyProtection="1">
      <alignment horizontal="center" vertical="center"/>
    </xf>
    <xf numFmtId="177" fontId="22" fillId="0" borderId="1" xfId="0" applyNumberFormat="1" applyFont="1" applyFill="1" applyBorder="1" applyAlignment="1" applyProtection="1">
      <alignment horizontal="center" vertical="center"/>
    </xf>
    <xf numFmtId="0" fontId="14" fillId="0" borderId="12" xfId="0" applyFont="1" applyFill="1" applyBorder="1" applyAlignment="1" applyProtection="1">
      <alignment horizontal="center" vertical="center"/>
      <protection locked="0"/>
    </xf>
    <xf numFmtId="177" fontId="26" fillId="0" borderId="39" xfId="0" applyNumberFormat="1" applyFont="1" applyFill="1" applyBorder="1" applyAlignment="1" applyProtection="1">
      <alignment horizontal="center" vertical="center"/>
    </xf>
    <xf numFmtId="177" fontId="26" fillId="0" borderId="40" xfId="0" applyNumberFormat="1" applyFont="1" applyFill="1" applyBorder="1" applyAlignment="1" applyProtection="1">
      <alignment horizontal="center" vertical="center"/>
    </xf>
    <xf numFmtId="177" fontId="22" fillId="0" borderId="40" xfId="0" applyNumberFormat="1" applyFont="1" applyFill="1" applyBorder="1" applyAlignment="1" applyProtection="1">
      <alignment horizontal="center" vertical="center"/>
    </xf>
    <xf numFmtId="177" fontId="26" fillId="0" borderId="0" xfId="0" applyNumberFormat="1" applyFont="1" applyFill="1" applyBorder="1" applyAlignment="1" applyProtection="1">
      <alignment horizontal="center" vertical="center"/>
      <protection locked="0"/>
    </xf>
    <xf numFmtId="177" fontId="22" fillId="0" borderId="0" xfId="0" applyNumberFormat="1" applyFont="1" applyFill="1" applyBorder="1" applyAlignment="1" applyProtection="1">
      <alignment horizontal="center" vertical="center"/>
      <protection locked="0"/>
    </xf>
    <xf numFmtId="177" fontId="12" fillId="0" borderId="0" xfId="0" applyNumberFormat="1" applyFont="1" applyFill="1" applyAlignment="1" applyProtection="1">
      <alignment vertical="center"/>
      <protection locked="0"/>
    </xf>
    <xf numFmtId="0" fontId="14" fillId="0" borderId="16" xfId="0" applyFont="1" applyFill="1" applyBorder="1" applyAlignment="1" applyProtection="1">
      <alignment horizontal="right" vertical="center" wrapText="1"/>
      <protection locked="0"/>
    </xf>
    <xf numFmtId="0" fontId="27" fillId="0" borderId="0" xfId="0" applyFont="1" applyFill="1" applyAlignment="1" applyProtection="1">
      <alignment vertical="center"/>
      <protection locked="0"/>
    </xf>
    <xf numFmtId="0" fontId="14" fillId="6" borderId="16" xfId="0" applyFont="1" applyFill="1" applyBorder="1" applyAlignment="1" applyProtection="1">
      <alignment horizontal="right" vertical="center" wrapText="1"/>
      <protection locked="0"/>
    </xf>
    <xf numFmtId="0" fontId="14" fillId="9" borderId="16" xfId="0" applyFont="1" applyFill="1" applyBorder="1" applyAlignment="1" applyProtection="1">
      <alignment horizontal="right" vertical="center" wrapText="1"/>
      <protection locked="0"/>
    </xf>
    <xf numFmtId="0" fontId="14" fillId="0" borderId="50" xfId="0" applyFont="1" applyFill="1" applyBorder="1" applyAlignment="1" applyProtection="1">
      <alignment horizontal="center" vertical="center" wrapText="1"/>
      <protection locked="0"/>
    </xf>
    <xf numFmtId="0" fontId="14" fillId="10" borderId="16" xfId="0" applyFont="1" applyFill="1" applyBorder="1" applyAlignment="1" applyProtection="1">
      <alignment horizontal="right" vertical="center" wrapText="1"/>
      <protection locked="0"/>
    </xf>
    <xf numFmtId="0" fontId="24" fillId="4" borderId="51"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6" borderId="51" xfId="0" applyFont="1" applyFill="1" applyBorder="1" applyAlignment="1" applyProtection="1">
      <alignment horizontal="center" vertical="center" wrapText="1"/>
    </xf>
    <xf numFmtId="0" fontId="24" fillId="7" borderId="51" xfId="0" applyFont="1" applyFill="1" applyBorder="1" applyAlignment="1" applyProtection="1">
      <alignment horizontal="center" vertical="center" wrapText="1"/>
    </xf>
    <xf numFmtId="0" fontId="28" fillId="8" borderId="52" xfId="0" applyFont="1" applyFill="1" applyBorder="1" applyAlignment="1" applyProtection="1">
      <alignment horizontal="center" vertical="center"/>
      <protection locked="0"/>
    </xf>
    <xf numFmtId="0" fontId="14" fillId="11" borderId="16" xfId="0" applyFont="1" applyFill="1" applyBorder="1" applyAlignment="1" applyProtection="1">
      <alignment horizontal="right" vertical="center" wrapText="1"/>
      <protection locked="0"/>
    </xf>
    <xf numFmtId="177" fontId="22" fillId="0" borderId="51" xfId="0" applyNumberFormat="1" applyFont="1" applyFill="1" applyBorder="1" applyAlignment="1" applyProtection="1">
      <alignment horizontal="center" vertical="center" wrapText="1"/>
    </xf>
    <xf numFmtId="0" fontId="12" fillId="0" borderId="52" xfId="0" applyFont="1" applyFill="1" applyBorder="1" applyAlignment="1" applyProtection="1">
      <alignment horizontal="center" vertical="center"/>
      <protection locked="0"/>
    </xf>
    <xf numFmtId="49" fontId="19" fillId="0" borderId="0" xfId="0" applyNumberFormat="1" applyFont="1" applyFill="1" applyBorder="1" applyAlignment="1" applyProtection="1">
      <alignment horizontal="left" vertical="center"/>
      <protection locked="0"/>
    </xf>
    <xf numFmtId="177" fontId="12" fillId="0" borderId="52" xfId="0" applyNumberFormat="1" applyFont="1" applyFill="1" applyBorder="1" applyAlignment="1" applyProtection="1">
      <alignment horizontal="center" vertical="center"/>
      <protection locked="0"/>
    </xf>
    <xf numFmtId="0" fontId="29" fillId="0" borderId="16" xfId="0" applyFont="1" applyFill="1" applyBorder="1" applyAlignment="1" applyProtection="1">
      <alignment horizontal="right" vertical="center" wrapText="1"/>
      <protection locked="0"/>
    </xf>
    <xf numFmtId="0" fontId="14" fillId="0" borderId="16" xfId="0" applyFont="1" applyFill="1" applyBorder="1" applyAlignment="1" applyProtection="1">
      <alignment horizontal="right" vertical="center" wrapText="1"/>
      <protection locked="0"/>
    </xf>
    <xf numFmtId="0" fontId="19" fillId="12" borderId="3" xfId="0" applyFont="1" applyFill="1" applyBorder="1" applyAlignment="1" applyProtection="1">
      <alignment horizontal="left" vertical="center" wrapText="1"/>
      <protection locked="0"/>
    </xf>
    <xf numFmtId="0" fontId="19" fillId="12" borderId="53" xfId="0" applyFont="1" applyFill="1" applyBorder="1" applyAlignment="1" applyProtection="1">
      <alignment horizontal="left" vertical="center" wrapText="1"/>
      <protection locked="0"/>
    </xf>
    <xf numFmtId="0" fontId="19" fillId="0" borderId="54" xfId="0" applyFont="1" applyFill="1" applyBorder="1" applyAlignment="1" applyProtection="1">
      <alignment horizontal="center" vertical="center"/>
      <protection locked="0"/>
    </xf>
    <xf numFmtId="0" fontId="19" fillId="12" borderId="55" xfId="0" applyFont="1" applyFill="1" applyBorder="1" applyAlignment="1" applyProtection="1">
      <alignment horizontal="left" vertical="center" wrapText="1"/>
      <protection locked="0"/>
    </xf>
    <xf numFmtId="0" fontId="19" fillId="12" borderId="56" xfId="0" applyFont="1" applyFill="1" applyBorder="1" applyAlignment="1" applyProtection="1">
      <alignment horizontal="left" vertical="center" wrapText="1"/>
      <protection locked="0"/>
    </xf>
    <xf numFmtId="0" fontId="19" fillId="0" borderId="46" xfId="0" applyFont="1" applyFill="1" applyBorder="1" applyAlignment="1" applyProtection="1">
      <alignment horizontal="center" vertical="center"/>
      <protection locked="0"/>
    </xf>
    <xf numFmtId="0" fontId="19" fillId="12" borderId="4" xfId="0" applyFont="1" applyFill="1" applyBorder="1" applyAlignment="1" applyProtection="1">
      <alignment horizontal="left" vertical="center" wrapText="1"/>
      <protection locked="0"/>
    </xf>
    <xf numFmtId="0" fontId="19" fillId="12" borderId="6"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center" vertical="center"/>
      <protection locked="0"/>
    </xf>
    <xf numFmtId="0" fontId="14" fillId="0" borderId="19" xfId="0" applyFont="1" applyFill="1" applyBorder="1" applyAlignment="1" applyProtection="1">
      <alignment vertical="center" wrapText="1"/>
      <protection locked="0"/>
    </xf>
    <xf numFmtId="0" fontId="19" fillId="0" borderId="1" xfId="0" applyFont="1" applyFill="1" applyBorder="1" applyAlignment="1" applyProtection="1">
      <alignment horizontal="left" vertical="center"/>
      <protection locked="0"/>
    </xf>
    <xf numFmtId="49" fontId="19" fillId="0" borderId="5" xfId="0" applyNumberFormat="1" applyFont="1" applyFill="1" applyBorder="1" applyAlignment="1" applyProtection="1">
      <alignment horizontal="left" vertical="center"/>
      <protection locked="0"/>
    </xf>
    <xf numFmtId="49" fontId="19" fillId="0" borderId="57" xfId="0" applyNumberFormat="1" applyFont="1" applyFill="1" applyBorder="1" applyAlignment="1" applyProtection="1">
      <alignment horizontal="left" vertical="center"/>
      <protection locked="0"/>
    </xf>
    <xf numFmtId="49" fontId="19" fillId="0" borderId="2" xfId="0" applyNumberFormat="1" applyFont="1" applyFill="1" applyBorder="1" applyAlignment="1" applyProtection="1">
      <alignment horizontal="left" vertical="center"/>
      <protection locked="0"/>
    </xf>
    <xf numFmtId="0" fontId="30" fillId="11" borderId="16" xfId="0" applyFont="1" applyFill="1" applyBorder="1" applyAlignment="1" applyProtection="1">
      <alignment horizontal="right" vertical="center" wrapText="1"/>
      <protection locked="0"/>
    </xf>
    <xf numFmtId="0" fontId="31" fillId="0" borderId="55" xfId="0" applyFont="1" applyFill="1" applyBorder="1" applyAlignment="1" applyProtection="1">
      <alignment vertical="center"/>
      <protection locked="0"/>
    </xf>
    <xf numFmtId="0" fontId="31" fillId="0" borderId="0" xfId="0" applyFont="1" applyFill="1" applyAlignment="1" applyProtection="1">
      <alignment vertical="center"/>
      <protection locked="0"/>
    </xf>
    <xf numFmtId="0" fontId="32" fillId="0" borderId="55" xfId="0" applyFont="1" applyFill="1" applyBorder="1" applyAlignment="1" applyProtection="1">
      <alignment horizontal="center" vertical="center"/>
      <protection locked="0"/>
    </xf>
    <xf numFmtId="0" fontId="32" fillId="0" borderId="0" xfId="0" applyFont="1" applyFill="1" applyAlignment="1" applyProtection="1">
      <alignment horizontal="center" vertical="center"/>
      <protection locked="0"/>
    </xf>
    <xf numFmtId="0" fontId="19" fillId="0" borderId="55"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wrapText="1"/>
      <protection locked="0"/>
    </xf>
    <xf numFmtId="0" fontId="19" fillId="0" borderId="55"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4" fillId="0" borderId="58" xfId="0" applyFont="1" applyFill="1" applyBorder="1" applyAlignment="1" applyProtection="1">
      <alignment horizontal="center" vertical="center" wrapText="1"/>
      <protection locked="0"/>
    </xf>
    <xf numFmtId="0" fontId="14" fillId="9" borderId="58"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right" vertical="center" wrapText="1"/>
      <protection locked="0"/>
    </xf>
    <xf numFmtId="0" fontId="12" fillId="0" borderId="55"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wrapText="1"/>
      <protection locked="0"/>
    </xf>
    <xf numFmtId="0" fontId="12" fillId="0" borderId="0"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s://baike.so.com/doc/6791587-700820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4"/>
  <sheetViews>
    <sheetView tabSelected="1" view="pageBreakPreview" zoomScaleNormal="100" topLeftCell="A17" workbookViewId="0">
      <selection activeCell="V45" sqref="V45"/>
    </sheetView>
  </sheetViews>
  <sheetFormatPr defaultColWidth="9" defaultRowHeight="14.25"/>
  <cols>
    <col min="1" max="1" width="12.875" style="26" customWidth="1"/>
    <col min="2" max="2" width="9.375" style="26" customWidth="1"/>
    <col min="3" max="3" width="2" style="26" customWidth="1"/>
    <col min="4" max="4" width="4.50833333333333" style="26" customWidth="1"/>
    <col min="5" max="5" width="12.5083333333333" style="26" customWidth="1"/>
    <col min="6" max="6" width="10" style="26" customWidth="1"/>
    <col min="7" max="8" width="9.625" style="26" customWidth="1"/>
    <col min="9" max="9" width="3.50833333333333" style="26" customWidth="1"/>
    <col min="10" max="10" width="12.875" style="26" customWidth="1"/>
    <col min="11" max="11" width="3.875" style="26" customWidth="1"/>
    <col min="12" max="12" width="16.75" style="26" customWidth="1"/>
    <col min="13" max="13" width="15.375" style="26" customWidth="1"/>
    <col min="14" max="14" width="16.75" style="26" customWidth="1"/>
    <col min="15" max="15" width="14.625" style="26" customWidth="1"/>
    <col min="16" max="16" width="15.375" style="26" customWidth="1"/>
    <col min="17" max="16384" width="9" style="26"/>
  </cols>
  <sheetData>
    <row r="1" s="26" customFormat="1" ht="18.75" customHeight="1" spans="1:17">
      <c r="A1" s="27" t="s">
        <v>0</v>
      </c>
      <c r="B1" s="27"/>
      <c r="C1" s="27"/>
      <c r="D1" s="27"/>
      <c r="E1" s="27"/>
      <c r="F1" s="27"/>
      <c r="G1" s="27"/>
      <c r="H1" s="27"/>
      <c r="I1" s="27"/>
      <c r="J1" s="27"/>
      <c r="L1" s="96" t="s">
        <v>1</v>
      </c>
      <c r="M1" s="96"/>
      <c r="N1" s="96"/>
      <c r="O1" s="96"/>
      <c r="Q1" s="181"/>
    </row>
    <row r="2" s="26" customFormat="1" ht="18.75" customHeight="1" spans="1:17">
      <c r="A2" s="27"/>
      <c r="B2" s="27"/>
      <c r="C2" s="27"/>
      <c r="D2" s="27"/>
      <c r="E2" s="27"/>
      <c r="F2" s="27"/>
      <c r="G2" s="27"/>
      <c r="H2" s="27"/>
      <c r="I2" s="27"/>
      <c r="J2" s="27"/>
      <c r="L2" s="96"/>
      <c r="M2" s="96"/>
      <c r="N2" s="96"/>
      <c r="O2" s="96"/>
      <c r="Q2" s="181"/>
    </row>
    <row r="3" s="26" customFormat="1" ht="18.75" customHeight="1" spans="1:17">
      <c r="A3" s="27"/>
      <c r="B3" s="27"/>
      <c r="C3" s="27"/>
      <c r="D3" s="27"/>
      <c r="E3" s="27"/>
      <c r="F3" s="27"/>
      <c r="G3" s="27"/>
      <c r="H3" s="27"/>
      <c r="I3" s="27"/>
      <c r="J3" s="27"/>
      <c r="L3" s="96"/>
      <c r="M3" s="96"/>
      <c r="N3" s="96"/>
      <c r="O3" s="96"/>
      <c r="Q3" s="181"/>
    </row>
    <row r="4" s="26" customFormat="1" customHeight="1" spans="1:16">
      <c r="A4" s="27"/>
      <c r="B4" s="27"/>
      <c r="C4" s="27"/>
      <c r="D4" s="27"/>
      <c r="E4" s="27"/>
      <c r="F4" s="27"/>
      <c r="G4" s="27"/>
      <c r="H4" s="27"/>
      <c r="I4" s="27"/>
      <c r="J4" s="27"/>
      <c r="L4" s="97" t="s">
        <v>2</v>
      </c>
      <c r="M4" s="98" t="s">
        <v>3</v>
      </c>
      <c r="N4" s="99" t="s">
        <v>4</v>
      </c>
      <c r="O4" s="100" t="s">
        <v>5</v>
      </c>
      <c r="P4" s="101" t="s">
        <v>6</v>
      </c>
    </row>
    <row r="5" s="26" customFormat="1" customHeight="1" spans="1:16">
      <c r="A5" s="27"/>
      <c r="B5" s="27"/>
      <c r="C5" s="27"/>
      <c r="D5" s="27"/>
      <c r="E5" s="27"/>
      <c r="F5" s="27"/>
      <c r="G5" s="27"/>
      <c r="H5" s="27"/>
      <c r="I5" s="27"/>
      <c r="J5" s="27"/>
      <c r="L5" s="102"/>
      <c r="M5" s="103"/>
      <c r="N5" s="104"/>
      <c r="O5" s="105"/>
      <c r="P5" s="106"/>
    </row>
    <row r="6" s="26" customFormat="1" customHeight="1" spans="12:16">
      <c r="L6" s="107">
        <f>IF(AND(LEFT(B9,2)+0&gt;5,LEFT(B9,2)+0&lt;47),E57-E29+J19+J20-J21-J22*0.532+J23+J24-J25*0.06+J26*0.06-J40+J47-J50-J51-J53-J54*0.064,"-")</f>
        <v>0</v>
      </c>
      <c r="M6" s="108">
        <f>IF(AND(LEFT(B9,2)+0&gt;5,LEFT(B9,2)+0&lt;47),E29,"-")</f>
        <v>0</v>
      </c>
      <c r="N6" s="108">
        <f>IF(AND(LEFT(B9,2)+0&gt;5,LEFT(B9,2)+0&lt;47),J22*0.532+J40-J46*0.4-J47+J50+J54*0.064,"-")</f>
        <v>0</v>
      </c>
      <c r="O6" s="108">
        <f>IF(AND(LEFT(B9,2)+0&gt;5,LEFT(B9,2)+0&lt;47),J18-J29+J51+J53+J55,"-")</f>
        <v>0</v>
      </c>
      <c r="P6" s="109">
        <f>IF(AND(LEFT(B9,2)+0&gt;5,LEFT(B9,2)+0&lt;47),J21+J25*0.06-J26*0.06-J27-J28-J30-J31-J32-J33+J34+J46*0.4,"-")</f>
        <v>0</v>
      </c>
    </row>
    <row r="7" s="26" customFormat="1" customHeight="1" spans="1:16">
      <c r="A7" s="28" t="s">
        <v>7</v>
      </c>
      <c r="B7" s="29"/>
      <c r="C7" s="29"/>
      <c r="H7" s="30"/>
      <c r="I7" s="28"/>
      <c r="L7" s="110"/>
      <c r="M7" s="110"/>
      <c r="N7" s="110"/>
      <c r="O7" s="110"/>
      <c r="P7" s="110"/>
    </row>
    <row r="8" s="26" customFormat="1" customHeight="1" spans="1:16">
      <c r="A8" s="28" t="s">
        <v>8</v>
      </c>
      <c r="F8" s="31" t="s">
        <v>9</v>
      </c>
      <c r="G8" s="32"/>
      <c r="H8" s="30"/>
      <c r="I8" s="111" t="s">
        <v>10</v>
      </c>
      <c r="L8" s="112" t="s">
        <v>11</v>
      </c>
      <c r="M8" s="113" t="s">
        <v>12</v>
      </c>
      <c r="N8" s="113" t="s">
        <v>13</v>
      </c>
      <c r="O8" s="114" t="s">
        <v>14</v>
      </c>
      <c r="P8" s="110"/>
    </row>
    <row r="9" s="26" customFormat="1" customHeight="1" spans="1:16">
      <c r="A9" s="33" t="s">
        <v>15</v>
      </c>
      <c r="B9" s="34" t="s">
        <v>16</v>
      </c>
      <c r="C9" s="35"/>
      <c r="D9" s="36" t="s">
        <v>17</v>
      </c>
      <c r="E9" s="37"/>
      <c r="F9" s="37"/>
      <c r="H9" s="30"/>
      <c r="I9" s="28"/>
      <c r="L9" s="115"/>
      <c r="M9" s="116"/>
      <c r="N9" s="116"/>
      <c r="O9" s="117"/>
      <c r="P9" s="110"/>
    </row>
    <row r="10" s="26" customFormat="1" ht="27" customHeight="1" spans="12:16">
      <c r="L10" s="118"/>
      <c r="M10" s="119"/>
      <c r="N10" s="119"/>
      <c r="O10" s="120"/>
      <c r="P10" s="110"/>
    </row>
    <row r="11" s="26" customFormat="1" ht="3.75" customHeight="1" spans="12:16">
      <c r="L11" s="121">
        <f>IF(AND(LEFT(B9,2)+0&gt;5,LEFT(B9,2)+0&lt;47),IF(J55&gt;0,J59-L6+J55,J59-L6),"-")</f>
        <v>0</v>
      </c>
      <c r="M11" s="122">
        <f>IF(AND(LEFT(B9,2)+0&gt;5,LEFT(B9,2)+0&lt;47),M6+N6+O6+P6,"-")</f>
        <v>0</v>
      </c>
      <c r="N11" s="123">
        <f>IF(AND(LEFT(B9,2)+0&gt;5,LEFT(B9,2)+0&lt;47),IF(J59&lt;&gt;0,L11/J59,0)*100,"-")</f>
        <v>0</v>
      </c>
      <c r="O11" s="123">
        <f>IF(AND(LEFT(B9,2)+0&gt;5,LEFT(B9,2)+0&lt;47),IF(J59&lt;&gt;0,M11/J59,0)*100,"-")</f>
        <v>0</v>
      </c>
      <c r="P11" s="110"/>
    </row>
    <row r="12" s="26" customFormat="1" ht="17.25" customHeight="1" spans="1:16">
      <c r="A12" s="38" t="s">
        <v>18</v>
      </c>
      <c r="B12" s="39"/>
      <c r="C12" s="39"/>
      <c r="D12" s="40" t="s">
        <v>19</v>
      </c>
      <c r="E12" s="40" t="s">
        <v>20</v>
      </c>
      <c r="F12" s="41" t="s">
        <v>18</v>
      </c>
      <c r="G12" s="39"/>
      <c r="H12" s="39"/>
      <c r="I12" s="124" t="s">
        <v>19</v>
      </c>
      <c r="J12" s="40" t="s">
        <v>20</v>
      </c>
      <c r="L12" s="125"/>
      <c r="M12" s="126"/>
      <c r="N12" s="127"/>
      <c r="O12" s="127"/>
      <c r="P12" s="110"/>
    </row>
    <row r="13" s="26" customFormat="1" ht="16.5" customHeight="1" spans="1:16">
      <c r="A13" s="42" t="s">
        <v>21</v>
      </c>
      <c r="B13" s="43"/>
      <c r="C13" s="43"/>
      <c r="D13" s="44" t="s">
        <v>22</v>
      </c>
      <c r="E13" s="44" t="s">
        <v>23</v>
      </c>
      <c r="F13" s="45" t="s">
        <v>21</v>
      </c>
      <c r="G13" s="43"/>
      <c r="H13" s="43"/>
      <c r="I13" s="44" t="s">
        <v>22</v>
      </c>
      <c r="J13" s="44" t="s">
        <v>23</v>
      </c>
      <c r="L13" s="128"/>
      <c r="M13" s="128"/>
      <c r="N13" s="129"/>
      <c r="O13" s="129"/>
      <c r="P13" s="130"/>
    </row>
    <row r="14" s="26" customFormat="1" customHeight="1" spans="1:16">
      <c r="A14" s="46" t="s">
        <v>24</v>
      </c>
      <c r="B14" s="43"/>
      <c r="C14" s="47"/>
      <c r="D14" s="48" t="s">
        <v>25</v>
      </c>
      <c r="E14" s="49"/>
      <c r="F14" s="50" t="s">
        <v>26</v>
      </c>
      <c r="G14" s="43"/>
      <c r="H14" s="47"/>
      <c r="I14" s="44" t="s">
        <v>27</v>
      </c>
      <c r="J14" s="131"/>
      <c r="L14" s="26" t="str">
        <f>IF(O11&lt;=0,"增加值不能低于0，将按0处理","")</f>
        <v>增加值不能低于0，将按0处理</v>
      </c>
      <c r="M14" s="128"/>
      <c r="P14" s="130"/>
    </row>
    <row r="15" s="26" customFormat="1" customHeight="1" spans="1:10">
      <c r="A15" s="46" t="s">
        <v>28</v>
      </c>
      <c r="B15" s="43"/>
      <c r="C15" s="47"/>
      <c r="D15" s="48" t="s">
        <v>29</v>
      </c>
      <c r="E15" s="49"/>
      <c r="F15" s="50" t="s">
        <v>30</v>
      </c>
      <c r="G15" s="43"/>
      <c r="H15" s="47"/>
      <c r="I15" s="44" t="s">
        <v>31</v>
      </c>
      <c r="J15" s="131"/>
    </row>
    <row r="16" s="26" customFormat="1" customHeight="1" spans="1:14">
      <c r="A16" s="46" t="s">
        <v>32</v>
      </c>
      <c r="B16" s="43"/>
      <c r="C16" s="47"/>
      <c r="D16" s="48" t="s">
        <v>27</v>
      </c>
      <c r="E16" s="51"/>
      <c r="F16" s="50" t="s">
        <v>33</v>
      </c>
      <c r="G16" s="43"/>
      <c r="H16" s="47"/>
      <c r="I16" s="44" t="s">
        <v>34</v>
      </c>
      <c r="J16" s="131"/>
      <c r="N16" s="132"/>
    </row>
    <row r="17" s="26" customFormat="1" customHeight="1" spans="1:15">
      <c r="A17" s="46" t="s">
        <v>35</v>
      </c>
      <c r="B17" s="43"/>
      <c r="C17" s="47"/>
      <c r="D17" s="48" t="s">
        <v>36</v>
      </c>
      <c r="E17" s="49"/>
      <c r="F17" s="50" t="s">
        <v>37</v>
      </c>
      <c r="G17" s="43"/>
      <c r="H17" s="47"/>
      <c r="I17" s="44" t="s">
        <v>38</v>
      </c>
      <c r="J17" s="131"/>
      <c r="L17" s="96" t="s">
        <v>39</v>
      </c>
      <c r="M17" s="96"/>
      <c r="N17" s="96"/>
      <c r="O17" s="96"/>
    </row>
    <row r="18" s="26" customFormat="1" customHeight="1" spans="1:15">
      <c r="A18" s="46" t="s">
        <v>40</v>
      </c>
      <c r="B18" s="43"/>
      <c r="C18" s="47"/>
      <c r="D18" s="48" t="s">
        <v>41</v>
      </c>
      <c r="E18" s="49"/>
      <c r="F18" s="50" t="s">
        <v>42</v>
      </c>
      <c r="G18" s="43"/>
      <c r="H18" s="47"/>
      <c r="I18" s="44" t="s">
        <v>43</v>
      </c>
      <c r="J18" s="133"/>
      <c r="L18" s="96"/>
      <c r="M18" s="96"/>
      <c r="N18" s="96"/>
      <c r="O18" s="96"/>
    </row>
    <row r="19" s="26" customFormat="1" customHeight="1" spans="1:15">
      <c r="A19" s="42" t="s">
        <v>44</v>
      </c>
      <c r="B19" s="52"/>
      <c r="C19" s="47"/>
      <c r="D19" s="48">
        <v>260</v>
      </c>
      <c r="E19" s="49"/>
      <c r="F19" s="46" t="s">
        <v>45</v>
      </c>
      <c r="G19" s="43"/>
      <c r="H19" s="47"/>
      <c r="I19" s="48" t="s">
        <v>46</v>
      </c>
      <c r="J19" s="134"/>
      <c r="L19" s="96"/>
      <c r="M19" s="96"/>
      <c r="N19" s="96"/>
      <c r="O19" s="96"/>
    </row>
    <row r="20" s="26" customFormat="1" customHeight="1" spans="1:15">
      <c r="A20" s="46" t="s">
        <v>47</v>
      </c>
      <c r="B20" s="43"/>
      <c r="C20" s="47"/>
      <c r="D20" s="48" t="s">
        <v>48</v>
      </c>
      <c r="E20" s="49"/>
      <c r="F20" s="53" t="s">
        <v>49</v>
      </c>
      <c r="G20" s="54"/>
      <c r="H20" s="55"/>
      <c r="I20" s="135" t="s">
        <v>50</v>
      </c>
      <c r="J20" s="134"/>
      <c r="L20" s="96"/>
      <c r="M20" s="96"/>
      <c r="N20" s="96"/>
      <c r="O20" s="96"/>
    </row>
    <row r="21" s="26" customFormat="1" customHeight="1" spans="1:16">
      <c r="A21" s="46" t="s">
        <v>51</v>
      </c>
      <c r="B21" s="43"/>
      <c r="C21" s="47"/>
      <c r="D21" s="48" t="s">
        <v>52</v>
      </c>
      <c r="E21" s="49"/>
      <c r="F21" s="50" t="s">
        <v>53</v>
      </c>
      <c r="G21" s="43"/>
      <c r="H21" s="47"/>
      <c r="I21" s="44" t="s">
        <v>54</v>
      </c>
      <c r="J21" s="136"/>
      <c r="L21" s="137" t="s">
        <v>3</v>
      </c>
      <c r="M21" s="138" t="s">
        <v>4</v>
      </c>
      <c r="N21" s="139" t="s">
        <v>5</v>
      </c>
      <c r="O21" s="140" t="s">
        <v>6</v>
      </c>
      <c r="P21" s="141" t="s">
        <v>12</v>
      </c>
    </row>
    <row r="22" s="26" customFormat="1" customHeight="1" spans="1:16">
      <c r="A22" s="56" t="s">
        <v>55</v>
      </c>
      <c r="B22" s="57"/>
      <c r="C22" s="47"/>
      <c r="D22" s="48">
        <v>261</v>
      </c>
      <c r="E22" s="49"/>
      <c r="F22" s="50" t="s">
        <v>56</v>
      </c>
      <c r="G22" s="43"/>
      <c r="H22" s="47"/>
      <c r="I22" s="44" t="s">
        <v>57</v>
      </c>
      <c r="J22" s="142"/>
      <c r="L22" s="137"/>
      <c r="M22" s="138"/>
      <c r="N22" s="139"/>
      <c r="O22" s="140"/>
      <c r="P22" s="141"/>
    </row>
    <row r="23" s="26" customFormat="1" customHeight="1" spans="1:16">
      <c r="A23" s="46" t="s">
        <v>58</v>
      </c>
      <c r="B23" s="43"/>
      <c r="C23" s="47"/>
      <c r="D23" s="48">
        <v>243</v>
      </c>
      <c r="E23" s="49"/>
      <c r="F23" s="50" t="s">
        <v>59</v>
      </c>
      <c r="G23" s="58"/>
      <c r="H23" s="59"/>
      <c r="I23" s="44">
        <v>331</v>
      </c>
      <c r="J23" s="131"/>
      <c r="L23" s="143" t="str">
        <f>IF(ISERROR(MATCH(LEFT(B9,2),辅助表!$A$47:$A$50,0)),"-",E29)</f>
        <v>-</v>
      </c>
      <c r="M23" s="143" t="str">
        <f>IF(ISERROR(MATCH(LEFT(B9,2),辅助表!$A$47:$A$50,0)),"-",J40+(J19+J20+J24)*VLOOKUP(LEFT(B9,2),辅助表!A:F,3,0))</f>
        <v>-</v>
      </c>
      <c r="N23" s="143" t="str">
        <f>IF(ISERROR(MATCH(LEFT(B9,2),辅助表!$A$47:$A$50,0)),"-",J18+J55+(J19+J20+J24)*VLOOKUP(LEFT(B9,2),辅助表!A:F,3,0))</f>
        <v>-</v>
      </c>
      <c r="O23" s="143" t="str">
        <f>IF(ISERROR(MATCH(LEFT(B9,2),辅助表!$A$47:$A$50,0)),"-",J34-J30+(J19+J20+J24)*VLOOKUP(LEFT(B9,2),辅助表!A:F,3,0))</f>
        <v>-</v>
      </c>
      <c r="P23" s="144" t="str">
        <f>IF(ISERROR(MATCH(LEFT(B9,2),辅助表!$A$47:$A$50,0)),"-",L23+M23+N23+O23)</f>
        <v>-</v>
      </c>
    </row>
    <row r="24" s="26" customFormat="1" customHeight="1" spans="1:16">
      <c r="A24" s="56" t="s">
        <v>60</v>
      </c>
      <c r="B24" s="57"/>
      <c r="C24" s="47"/>
      <c r="D24" s="48">
        <v>262</v>
      </c>
      <c r="E24" s="49"/>
      <c r="F24" s="57" t="s">
        <v>61</v>
      </c>
      <c r="G24" s="57"/>
      <c r="H24" s="50"/>
      <c r="I24" s="44">
        <v>317</v>
      </c>
      <c r="J24" s="142"/>
      <c r="L24" s="143"/>
      <c r="M24" s="143"/>
      <c r="N24" s="143"/>
      <c r="O24" s="143"/>
      <c r="P24" s="144"/>
    </row>
    <row r="25" s="26" customFormat="1" customHeight="1" spans="1:15">
      <c r="A25" s="46" t="s">
        <v>62</v>
      </c>
      <c r="B25" s="43"/>
      <c r="C25" s="47"/>
      <c r="D25" s="48" t="s">
        <v>63</v>
      </c>
      <c r="E25" s="49"/>
      <c r="F25" s="60" t="s">
        <v>64</v>
      </c>
      <c r="G25" s="61"/>
      <c r="H25" s="62"/>
      <c r="I25" s="44">
        <v>319</v>
      </c>
      <c r="J25" s="136"/>
      <c r="L25" s="145"/>
      <c r="M25" s="145"/>
      <c r="N25" s="145"/>
      <c r="O25" s="145"/>
    </row>
    <row r="26" s="26" customFormat="1" customHeight="1" spans="1:15">
      <c r="A26" s="46" t="s">
        <v>65</v>
      </c>
      <c r="B26" s="43"/>
      <c r="C26" s="47"/>
      <c r="D26" s="48">
        <v>231</v>
      </c>
      <c r="E26" s="49"/>
      <c r="F26" s="50" t="s">
        <v>66</v>
      </c>
      <c r="G26" s="43"/>
      <c r="H26" s="47"/>
      <c r="I26" s="44">
        <v>318</v>
      </c>
      <c r="J26" s="136"/>
      <c r="L26" s="145" t="s">
        <v>67</v>
      </c>
      <c r="M26" s="145"/>
      <c r="N26" s="145"/>
      <c r="O26" s="145"/>
    </row>
    <row r="27" s="26" customFormat="1" customHeight="1" spans="1:10">
      <c r="A27" s="46" t="s">
        <v>68</v>
      </c>
      <c r="B27" s="43"/>
      <c r="C27" s="47"/>
      <c r="D27" s="48">
        <v>232</v>
      </c>
      <c r="E27" s="49"/>
      <c r="F27" s="50" t="s">
        <v>69</v>
      </c>
      <c r="G27" s="43"/>
      <c r="H27" s="47"/>
      <c r="I27" s="44">
        <v>320</v>
      </c>
      <c r="J27" s="136"/>
    </row>
    <row r="28" s="26" customFormat="1" customHeight="1" spans="1:15">
      <c r="A28" s="46" t="s">
        <v>70</v>
      </c>
      <c r="B28" s="43"/>
      <c r="C28" s="47"/>
      <c r="D28" s="48" t="s">
        <v>71</v>
      </c>
      <c r="E28" s="49"/>
      <c r="F28" s="50" t="s">
        <v>72</v>
      </c>
      <c r="G28" s="43"/>
      <c r="H28" s="47"/>
      <c r="I28" s="44">
        <v>333</v>
      </c>
      <c r="J28" s="136"/>
      <c r="L28" s="96" t="s">
        <v>73</v>
      </c>
      <c r="M28" s="96"/>
      <c r="N28" s="96"/>
      <c r="O28" s="96"/>
    </row>
    <row r="29" s="26" customFormat="1" customHeight="1" spans="1:15">
      <c r="A29" s="46" t="s">
        <v>74</v>
      </c>
      <c r="B29" s="43"/>
      <c r="C29" s="47"/>
      <c r="D29" s="48" t="s">
        <v>75</v>
      </c>
      <c r="E29" s="63"/>
      <c r="F29" s="50" t="s">
        <v>76</v>
      </c>
      <c r="G29" s="43"/>
      <c r="H29" s="47"/>
      <c r="I29" s="44">
        <v>330</v>
      </c>
      <c r="J29" s="133"/>
      <c r="L29" s="96"/>
      <c r="M29" s="96"/>
      <c r="N29" s="96"/>
      <c r="O29" s="96"/>
    </row>
    <row r="30" s="26" customFormat="1" customHeight="1" spans="1:15">
      <c r="A30" s="56" t="s">
        <v>77</v>
      </c>
      <c r="B30" s="57"/>
      <c r="C30" s="47"/>
      <c r="D30" s="48">
        <v>250</v>
      </c>
      <c r="E30" s="49"/>
      <c r="F30" s="57" t="s">
        <v>78</v>
      </c>
      <c r="G30" s="57"/>
      <c r="H30" s="50"/>
      <c r="I30" s="44">
        <v>322</v>
      </c>
      <c r="J30" s="136"/>
      <c r="L30" s="96"/>
      <c r="M30" s="96"/>
      <c r="N30" s="96"/>
      <c r="O30" s="96"/>
    </row>
    <row r="31" s="26" customFormat="1" customHeight="1" spans="1:15">
      <c r="A31" s="46" t="s">
        <v>79</v>
      </c>
      <c r="B31" s="43"/>
      <c r="C31" s="47"/>
      <c r="D31" s="48">
        <v>252</v>
      </c>
      <c r="E31" s="49"/>
      <c r="F31" s="50" t="s">
        <v>80</v>
      </c>
      <c r="G31" s="43"/>
      <c r="H31" s="47"/>
      <c r="I31" s="44">
        <v>334</v>
      </c>
      <c r="J31" s="136"/>
      <c r="L31" s="96"/>
      <c r="M31" s="96"/>
      <c r="N31" s="96"/>
      <c r="O31" s="96"/>
    </row>
    <row r="32" s="26" customFormat="1" customHeight="1" spans="1:16">
      <c r="A32" s="56" t="s">
        <v>81</v>
      </c>
      <c r="B32" s="57"/>
      <c r="C32" s="47"/>
      <c r="D32" s="48">
        <v>263</v>
      </c>
      <c r="E32" s="49"/>
      <c r="F32" s="52" t="s">
        <v>82</v>
      </c>
      <c r="G32" s="52"/>
      <c r="H32" s="64"/>
      <c r="I32" s="44">
        <v>321</v>
      </c>
      <c r="J32" s="136"/>
      <c r="L32" s="137" t="s">
        <v>3</v>
      </c>
      <c r="M32" s="138" t="s">
        <v>4</v>
      </c>
      <c r="N32" s="139" t="s">
        <v>5</v>
      </c>
      <c r="O32" s="140" t="s">
        <v>6</v>
      </c>
      <c r="P32" s="141" t="s">
        <v>12</v>
      </c>
    </row>
    <row r="33" s="26" customFormat="1" customHeight="1" spans="1:16">
      <c r="A33" s="46" t="s">
        <v>65</v>
      </c>
      <c r="B33" s="43"/>
      <c r="C33" s="47"/>
      <c r="D33" s="48">
        <v>264</v>
      </c>
      <c r="E33" s="49"/>
      <c r="F33" s="52" t="s">
        <v>83</v>
      </c>
      <c r="G33" s="52"/>
      <c r="H33" s="64"/>
      <c r="I33" s="44">
        <v>335</v>
      </c>
      <c r="J33" s="136"/>
      <c r="L33" s="137"/>
      <c r="M33" s="138"/>
      <c r="N33" s="139"/>
      <c r="O33" s="140"/>
      <c r="P33" s="141"/>
    </row>
    <row r="34" s="26" customFormat="1" customHeight="1" spans="1:16">
      <c r="A34" s="46" t="s">
        <v>84</v>
      </c>
      <c r="B34" s="43"/>
      <c r="C34" s="47"/>
      <c r="D34" s="48">
        <v>265</v>
      </c>
      <c r="E34" s="49"/>
      <c r="F34" s="57" t="s">
        <v>85</v>
      </c>
      <c r="G34" s="57"/>
      <c r="H34" s="50"/>
      <c r="I34" s="44">
        <v>323</v>
      </c>
      <c r="J34" s="136"/>
      <c r="L34" s="143" t="str">
        <f>IF(ISERROR(MATCH(LEFT(B9,2+(LEFT(B9,2)="70")),辅助表!$A$5:$A$39,0)),"-",E29)</f>
        <v>-</v>
      </c>
      <c r="M34" s="143" t="str">
        <f>IF(ISERROR(MATCH(LEFT(B9,2+(LEFT(B9,2)="70")),辅助表!$A$5:$A$39,0)),"-",J40+(J19+J20+J24)*VLOOKUP(LEFT(B9,2+(LEFT(B9,2)="70")),辅助表!A:F,3,0))</f>
        <v>-</v>
      </c>
      <c r="N34" s="143" t="str">
        <f>IF(ISERROR(MATCH(LEFT(B9,2+(LEFT(B9,2)="70")),辅助表!$A$5:$A$39,0)),"-",J18+J55+(J19+J20+J24)*VLOOKUP(LEFT(B9,2+(LEFT(B9,2)="70")),辅助表!A:F,3,0))</f>
        <v>-</v>
      </c>
      <c r="O34" s="143" t="str">
        <f>IF(ISERROR(MATCH(LEFT(B9,2+(LEFT(B9,2)="70")),辅助表!$A$5:$A$39,0)),"-",J34-J27-J32-J30-J33-J29+(J19+J20+J24)*VLOOKUP(LEFT(B9,2+(LEFT(B9,2)="70")),辅助表!A:F,3,0))</f>
        <v>-</v>
      </c>
      <c r="P34" s="146" t="str">
        <f>IF(ISERROR(MATCH(LEFT(B9,2+(LEFT(B9,2)="70")),辅助表!$A$5:$A$39,0)),"-",L34+M34+N34+O34)</f>
        <v>-</v>
      </c>
    </row>
    <row r="35" s="26" customFormat="1" customHeight="1" spans="1:16">
      <c r="A35" s="42" t="s">
        <v>86</v>
      </c>
      <c r="B35" s="52"/>
      <c r="C35" s="47"/>
      <c r="D35" s="48">
        <v>266</v>
      </c>
      <c r="E35" s="49"/>
      <c r="F35" s="57" t="s">
        <v>87</v>
      </c>
      <c r="G35" s="57"/>
      <c r="H35" s="50"/>
      <c r="I35" s="44">
        <v>325</v>
      </c>
      <c r="J35" s="131"/>
      <c r="L35" s="143"/>
      <c r="M35" s="143"/>
      <c r="N35" s="143"/>
      <c r="O35" s="143"/>
      <c r="P35" s="146"/>
    </row>
    <row r="36" s="26" customFormat="1" customHeight="1" spans="1:10">
      <c r="A36" s="42" t="s">
        <v>74</v>
      </c>
      <c r="B36" s="52"/>
      <c r="C36" s="47"/>
      <c r="D36" s="48">
        <v>267</v>
      </c>
      <c r="E36" s="49"/>
      <c r="F36" s="57" t="s">
        <v>88</v>
      </c>
      <c r="G36" s="57"/>
      <c r="H36" s="50"/>
      <c r="I36" s="44">
        <v>326</v>
      </c>
      <c r="J36" s="131"/>
    </row>
    <row r="37" s="26" customFormat="1" customHeight="1" spans="1:15">
      <c r="A37" s="46" t="s">
        <v>89</v>
      </c>
      <c r="B37" s="43"/>
      <c r="C37" s="47"/>
      <c r="D37" s="48" t="s">
        <v>90</v>
      </c>
      <c r="E37" s="49"/>
      <c r="F37" s="50" t="s">
        <v>91</v>
      </c>
      <c r="G37" s="43"/>
      <c r="H37" s="47"/>
      <c r="I37" s="44">
        <v>327</v>
      </c>
      <c r="J37" s="147"/>
      <c r="L37" s="145" t="s">
        <v>67</v>
      </c>
      <c r="M37" s="145"/>
      <c r="N37" s="145"/>
      <c r="O37" s="145"/>
    </row>
    <row r="38" s="26" customFormat="1" customHeight="1" spans="1:10">
      <c r="A38" s="46" t="s">
        <v>92</v>
      </c>
      <c r="B38" s="43"/>
      <c r="C38" s="47"/>
      <c r="D38" s="48">
        <v>246</v>
      </c>
      <c r="E38" s="49"/>
      <c r="F38" s="50" t="s">
        <v>93</v>
      </c>
      <c r="G38" s="43"/>
      <c r="H38" s="47"/>
      <c r="I38" s="44">
        <v>328</v>
      </c>
      <c r="J38" s="131"/>
    </row>
    <row r="39" s="26" customFormat="1" customHeight="1" spans="1:10">
      <c r="A39" s="46" t="s">
        <v>94</v>
      </c>
      <c r="B39" s="43"/>
      <c r="C39" s="47"/>
      <c r="D39" s="48">
        <v>247</v>
      </c>
      <c r="E39" s="49"/>
      <c r="F39" s="65" t="s">
        <v>95</v>
      </c>
      <c r="G39" s="61"/>
      <c r="H39" s="62"/>
      <c r="I39" s="44" t="s">
        <v>96</v>
      </c>
      <c r="J39" s="131"/>
    </row>
    <row r="40" s="26" customFormat="1" customHeight="1" spans="1:12">
      <c r="A40" s="42" t="s">
        <v>97</v>
      </c>
      <c r="B40" s="52"/>
      <c r="C40" s="47"/>
      <c r="D40" s="48">
        <v>248</v>
      </c>
      <c r="E40" s="49"/>
      <c r="F40" s="66" t="s">
        <v>98</v>
      </c>
      <c r="G40" s="66"/>
      <c r="H40" s="67"/>
      <c r="I40" s="44">
        <v>401</v>
      </c>
      <c r="J40" s="142"/>
      <c r="L40" s="26" t="s">
        <v>99</v>
      </c>
    </row>
    <row r="41" s="26" customFormat="1" customHeight="1" spans="1:10">
      <c r="A41" s="56" t="s">
        <v>100</v>
      </c>
      <c r="B41" s="57"/>
      <c r="C41" s="47"/>
      <c r="D41" s="48">
        <v>249</v>
      </c>
      <c r="E41" s="49"/>
      <c r="F41" s="66"/>
      <c r="G41" s="66"/>
      <c r="H41" s="67"/>
      <c r="I41" s="44"/>
      <c r="J41" s="148"/>
    </row>
    <row r="42" s="26" customFormat="1" customHeight="1" spans="1:15">
      <c r="A42" s="46" t="s">
        <v>101</v>
      </c>
      <c r="B42" s="43"/>
      <c r="C42" s="47"/>
      <c r="D42" s="48" t="s">
        <v>102</v>
      </c>
      <c r="E42" s="49"/>
      <c r="F42" s="46" t="s">
        <v>103</v>
      </c>
      <c r="G42" s="43"/>
      <c r="H42" s="47"/>
      <c r="I42" s="44">
        <v>405</v>
      </c>
      <c r="J42" s="131"/>
      <c r="L42" s="149" t="s">
        <v>104</v>
      </c>
      <c r="M42" s="150"/>
      <c r="N42" s="151" t="s">
        <v>105</v>
      </c>
      <c r="O42" s="151" t="s">
        <v>106</v>
      </c>
    </row>
    <row r="43" s="26" customFormat="1" customHeight="1" spans="1:15">
      <c r="A43" s="46" t="s">
        <v>107</v>
      </c>
      <c r="B43" s="43"/>
      <c r="C43" s="47"/>
      <c r="D43" s="48" t="s">
        <v>108</v>
      </c>
      <c r="E43" s="49"/>
      <c r="F43" s="46" t="s">
        <v>109</v>
      </c>
      <c r="G43" s="43"/>
      <c r="H43" s="47"/>
      <c r="I43" s="44">
        <v>406</v>
      </c>
      <c r="J43" s="131"/>
      <c r="L43" s="152"/>
      <c r="M43" s="153"/>
      <c r="N43" s="154"/>
      <c r="O43" s="154"/>
    </row>
    <row r="44" s="26" customFormat="1" customHeight="1" spans="1:15">
      <c r="A44" s="46" t="s">
        <v>110</v>
      </c>
      <c r="B44" s="43"/>
      <c r="C44" s="47"/>
      <c r="D44" s="48" t="s">
        <v>111</v>
      </c>
      <c r="E44" s="49"/>
      <c r="F44" s="46" t="s">
        <v>112</v>
      </c>
      <c r="G44" s="43"/>
      <c r="H44" s="47"/>
      <c r="I44" s="44">
        <v>407</v>
      </c>
      <c r="J44" s="131"/>
      <c r="L44" s="155"/>
      <c r="M44" s="156"/>
      <c r="N44" s="157"/>
      <c r="O44" s="157"/>
    </row>
    <row r="45" s="26" customFormat="1" customHeight="1" spans="1:15">
      <c r="A45" s="42" t="s">
        <v>113</v>
      </c>
      <c r="B45" s="52"/>
      <c r="C45" s="47"/>
      <c r="D45" s="48">
        <v>268</v>
      </c>
      <c r="E45" s="49"/>
      <c r="F45" s="56" t="s">
        <v>114</v>
      </c>
      <c r="G45" s="57"/>
      <c r="H45" s="68"/>
      <c r="I45" s="158">
        <v>408</v>
      </c>
      <c r="J45" s="131"/>
      <c r="L45" s="159" t="s">
        <v>115</v>
      </c>
      <c r="M45" s="159"/>
      <c r="N45" s="159"/>
      <c r="O45" s="159"/>
    </row>
    <row r="46" s="26" customFormat="1" customHeight="1" spans="1:15">
      <c r="A46" s="56" t="s">
        <v>116</v>
      </c>
      <c r="B46" s="57"/>
      <c r="C46" s="47"/>
      <c r="D46" s="48">
        <v>269</v>
      </c>
      <c r="E46" s="49"/>
      <c r="F46" s="56" t="s">
        <v>117</v>
      </c>
      <c r="G46" s="57"/>
      <c r="H46" s="68"/>
      <c r="I46" s="158">
        <v>316</v>
      </c>
      <c r="J46" s="142"/>
      <c r="L46" s="160" t="s">
        <v>118</v>
      </c>
      <c r="M46" s="161"/>
      <c r="N46" s="161"/>
      <c r="O46" s="162"/>
    </row>
    <row r="47" s="26" customFormat="1" customHeight="1" spans="1:15">
      <c r="A47" s="56" t="s">
        <v>119</v>
      </c>
      <c r="B47" s="57"/>
      <c r="C47" s="47"/>
      <c r="D47" s="48">
        <v>270</v>
      </c>
      <c r="E47" s="49"/>
      <c r="F47" s="46" t="s">
        <v>120</v>
      </c>
      <c r="G47" s="43"/>
      <c r="H47" s="47"/>
      <c r="I47" s="44">
        <v>884</v>
      </c>
      <c r="J47" s="142"/>
      <c r="L47" s="160" t="s">
        <v>121</v>
      </c>
      <c r="M47" s="161"/>
      <c r="N47" s="161"/>
      <c r="O47" s="162"/>
    </row>
    <row r="48" s="26" customFormat="1" customHeight="1" spans="1:15">
      <c r="A48" s="46" t="s">
        <v>122</v>
      </c>
      <c r="B48" s="43"/>
      <c r="C48" s="47"/>
      <c r="D48" s="48" t="s">
        <v>123</v>
      </c>
      <c r="E48" s="49"/>
      <c r="F48" s="46" t="s">
        <v>124</v>
      </c>
      <c r="G48" s="43"/>
      <c r="H48" s="47"/>
      <c r="I48" s="44">
        <v>409</v>
      </c>
      <c r="J48" s="131"/>
      <c r="L48" s="160" t="s">
        <v>125</v>
      </c>
      <c r="M48" s="161"/>
      <c r="N48" s="161"/>
      <c r="O48" s="162"/>
    </row>
    <row r="49" s="26" customFormat="1" customHeight="1" spans="1:10">
      <c r="A49" s="46" t="s">
        <v>126</v>
      </c>
      <c r="B49" s="43"/>
      <c r="C49" s="47"/>
      <c r="D49" s="48" t="s">
        <v>127</v>
      </c>
      <c r="E49" s="49"/>
      <c r="F49" s="46" t="s">
        <v>128</v>
      </c>
      <c r="G49" s="43"/>
      <c r="H49" s="47"/>
      <c r="I49" s="44">
        <v>410</v>
      </c>
      <c r="J49" s="131"/>
    </row>
    <row r="50" s="26" customFormat="1" customHeight="1" spans="1:16">
      <c r="A50" s="46" t="s">
        <v>129</v>
      </c>
      <c r="B50" s="43"/>
      <c r="C50" s="47"/>
      <c r="D50" s="48" t="s">
        <v>130</v>
      </c>
      <c r="E50" s="49"/>
      <c r="F50" s="46" t="s">
        <v>131</v>
      </c>
      <c r="G50" s="43"/>
      <c r="H50" s="47"/>
      <c r="I50" s="44">
        <v>411</v>
      </c>
      <c r="J50" s="163"/>
      <c r="L50" s="164"/>
      <c r="M50" s="165"/>
      <c r="N50" s="165"/>
      <c r="O50" s="165"/>
      <c r="P50" s="165"/>
    </row>
    <row r="51" s="26" customFormat="1" customHeight="1" spans="1:16">
      <c r="A51" s="46" t="s">
        <v>132</v>
      </c>
      <c r="B51" s="43"/>
      <c r="C51" s="47"/>
      <c r="D51" s="48" t="s">
        <v>133</v>
      </c>
      <c r="E51" s="49"/>
      <c r="F51" s="46" t="s">
        <v>134</v>
      </c>
      <c r="G51" s="43"/>
      <c r="H51" s="47"/>
      <c r="I51" s="44">
        <v>882</v>
      </c>
      <c r="J51" s="133"/>
      <c r="L51" s="164"/>
      <c r="M51" s="165"/>
      <c r="N51" s="165"/>
      <c r="O51" s="165"/>
      <c r="P51" s="165"/>
    </row>
    <row r="52" s="26" customFormat="1" customHeight="1" spans="1:16">
      <c r="A52" s="46" t="s">
        <v>135</v>
      </c>
      <c r="B52" s="43"/>
      <c r="C52" s="47"/>
      <c r="D52" s="48" t="s">
        <v>136</v>
      </c>
      <c r="E52" s="49"/>
      <c r="F52" s="56" t="s">
        <v>137</v>
      </c>
      <c r="G52" s="57"/>
      <c r="H52" s="50"/>
      <c r="I52" s="44">
        <v>412</v>
      </c>
      <c r="J52" s="131"/>
      <c r="L52" s="166" t="s">
        <v>138</v>
      </c>
      <c r="M52" s="167"/>
      <c r="N52" s="167"/>
      <c r="O52" s="167"/>
      <c r="P52" s="167"/>
    </row>
    <row r="53" s="26" customFormat="1" customHeight="1" spans="1:16">
      <c r="A53" s="46" t="s">
        <v>139</v>
      </c>
      <c r="B53" s="43"/>
      <c r="C53" s="47"/>
      <c r="D53" s="48" t="s">
        <v>140</v>
      </c>
      <c r="E53" s="49"/>
      <c r="F53" s="56" t="s">
        <v>141</v>
      </c>
      <c r="G53" s="57"/>
      <c r="H53" s="50"/>
      <c r="I53" s="44">
        <v>413</v>
      </c>
      <c r="J53" s="133"/>
      <c r="L53" s="166"/>
      <c r="M53" s="167"/>
      <c r="N53" s="167"/>
      <c r="O53" s="167"/>
      <c r="P53" s="167"/>
    </row>
    <row r="54" s="26" customFormat="1" customHeight="1" spans="1:16">
      <c r="A54" s="46" t="s">
        <v>142</v>
      </c>
      <c r="B54" s="43"/>
      <c r="C54" s="47"/>
      <c r="D54" s="48" t="s">
        <v>143</v>
      </c>
      <c r="E54" s="49"/>
      <c r="F54" s="69" t="s">
        <v>144</v>
      </c>
      <c r="G54" s="43"/>
      <c r="H54" s="47"/>
      <c r="I54" s="44">
        <v>414</v>
      </c>
      <c r="J54" s="142"/>
      <c r="L54" s="168" t="s">
        <v>145</v>
      </c>
      <c r="M54" s="169"/>
      <c r="N54" s="169"/>
      <c r="O54" s="169"/>
      <c r="P54" s="169"/>
    </row>
    <row r="55" s="26" customFormat="1" customHeight="1" spans="1:16">
      <c r="A55" s="46" t="s">
        <v>146</v>
      </c>
      <c r="B55" s="43"/>
      <c r="C55" s="47"/>
      <c r="D55" s="48" t="s">
        <v>147</v>
      </c>
      <c r="E55" s="49"/>
      <c r="F55" s="57" t="s">
        <v>148</v>
      </c>
      <c r="G55" s="57"/>
      <c r="H55" s="50"/>
      <c r="I55" s="44">
        <v>402</v>
      </c>
      <c r="J55" s="133"/>
      <c r="L55" s="168"/>
      <c r="M55" s="169"/>
      <c r="N55" s="169"/>
      <c r="O55" s="169"/>
      <c r="P55" s="169"/>
    </row>
    <row r="56" s="26" customFormat="1" customHeight="1" spans="1:16">
      <c r="A56" s="46" t="s">
        <v>149</v>
      </c>
      <c r="B56" s="43"/>
      <c r="C56" s="47"/>
      <c r="D56" s="48" t="s">
        <v>150</v>
      </c>
      <c r="E56" s="49"/>
      <c r="F56" s="57" t="s">
        <v>151</v>
      </c>
      <c r="G56" s="57"/>
      <c r="H56" s="50"/>
      <c r="I56" s="44">
        <v>404</v>
      </c>
      <c r="J56" s="131"/>
      <c r="L56" s="168" t="s">
        <v>152</v>
      </c>
      <c r="M56" s="169"/>
      <c r="N56" s="169"/>
      <c r="O56" s="169"/>
      <c r="P56" s="169"/>
    </row>
    <row r="57" s="26" customFormat="1" ht="16.5" customHeight="1" spans="1:16">
      <c r="A57" s="70" t="s">
        <v>153</v>
      </c>
      <c r="B57" s="43"/>
      <c r="C57" s="47"/>
      <c r="D57" s="48" t="s">
        <v>154</v>
      </c>
      <c r="E57" s="71"/>
      <c r="F57" s="57" t="s">
        <v>155</v>
      </c>
      <c r="G57" s="57"/>
      <c r="H57" s="50"/>
      <c r="I57" s="44">
        <v>403</v>
      </c>
      <c r="J57" s="131"/>
      <c r="L57" s="168"/>
      <c r="M57" s="169"/>
      <c r="N57" s="169"/>
      <c r="O57" s="169"/>
      <c r="P57" s="169"/>
    </row>
    <row r="58" s="26" customFormat="1" customHeight="1" spans="1:16">
      <c r="A58" s="46" t="s">
        <v>156</v>
      </c>
      <c r="B58" s="43"/>
      <c r="C58" s="47"/>
      <c r="D58" s="48" t="s">
        <v>157</v>
      </c>
      <c r="E58" s="49"/>
      <c r="F58" s="57" t="s">
        <v>158</v>
      </c>
      <c r="G58" s="57"/>
      <c r="H58" s="50"/>
      <c r="I58" s="44"/>
      <c r="J58" s="131"/>
      <c r="L58" s="170" t="s">
        <v>159</v>
      </c>
      <c r="M58" s="171"/>
      <c r="N58" s="171"/>
      <c r="O58" s="171"/>
      <c r="P58" s="171"/>
    </row>
    <row r="59" s="26" customFormat="1" customHeight="1" spans="1:16">
      <c r="A59" s="72" t="s">
        <v>160</v>
      </c>
      <c r="B59" s="73"/>
      <c r="C59" s="74"/>
      <c r="D59" s="75">
        <v>901</v>
      </c>
      <c r="E59" s="76"/>
      <c r="F59" s="77" t="s">
        <v>161</v>
      </c>
      <c r="G59" s="78"/>
      <c r="H59" s="79"/>
      <c r="I59" s="172">
        <v>601</v>
      </c>
      <c r="J59" s="173"/>
      <c r="L59" s="170"/>
      <c r="M59" s="171"/>
      <c r="N59" s="171"/>
      <c r="O59" s="171"/>
      <c r="P59" s="171"/>
    </row>
    <row r="60" s="26" customFormat="1" customHeight="1" spans="1:16">
      <c r="A60" s="29"/>
      <c r="B60" s="80"/>
      <c r="C60" s="80"/>
      <c r="D60" s="81"/>
      <c r="E60" s="82"/>
      <c r="F60" s="83" t="s">
        <v>162</v>
      </c>
      <c r="G60" s="84"/>
      <c r="H60" s="84"/>
      <c r="I60" s="174">
        <v>606</v>
      </c>
      <c r="J60" s="175"/>
      <c r="L60" s="176" t="s">
        <v>163</v>
      </c>
      <c r="M60" s="177"/>
      <c r="N60" s="177"/>
      <c r="O60" s="177"/>
      <c r="P60" s="177"/>
    </row>
    <row r="61" s="26" customFormat="1" customHeight="1" spans="1:16">
      <c r="A61" s="85"/>
      <c r="B61" s="86"/>
      <c r="C61" s="86"/>
      <c r="D61" s="87"/>
      <c r="E61" s="88"/>
      <c r="F61" s="83" t="s">
        <v>164</v>
      </c>
      <c r="G61" s="84"/>
      <c r="H61" s="84"/>
      <c r="I61" s="174">
        <v>609</v>
      </c>
      <c r="J61" s="175"/>
      <c r="L61" s="176"/>
      <c r="M61" s="177"/>
      <c r="N61" s="177"/>
      <c r="O61" s="177"/>
      <c r="P61" s="177"/>
    </row>
    <row r="62" s="26" customFormat="1" customHeight="1" spans="2:15">
      <c r="B62" s="89"/>
      <c r="C62" s="89"/>
      <c r="D62" s="89"/>
      <c r="L62" s="178"/>
      <c r="M62" s="178"/>
      <c r="N62" s="178"/>
      <c r="O62" s="178"/>
    </row>
    <row r="63" s="26" customFormat="1" customHeight="1" spans="1:15">
      <c r="A63" s="90" t="s">
        <v>165</v>
      </c>
      <c r="B63" s="91" t="s">
        <v>166</v>
      </c>
      <c r="C63" s="91"/>
      <c r="D63" s="91"/>
      <c r="E63" s="30"/>
      <c r="F63" s="92" t="s">
        <v>167</v>
      </c>
      <c r="G63" s="86"/>
      <c r="H63" s="91"/>
      <c r="I63" s="91"/>
      <c r="L63" s="178"/>
      <c r="M63" s="178"/>
      <c r="N63" s="178"/>
      <c r="O63" s="178"/>
    </row>
    <row r="64" s="26" customFormat="1" ht="25.5" customHeight="1" spans="1:15">
      <c r="A64" s="93" t="s">
        <v>168</v>
      </c>
      <c r="B64" s="28"/>
      <c r="C64" s="28"/>
      <c r="D64" s="94" t="s">
        <v>169</v>
      </c>
      <c r="F64" s="28"/>
      <c r="G64" s="28"/>
      <c r="H64" s="95" t="s">
        <v>170</v>
      </c>
      <c r="I64" s="179"/>
      <c r="L64" s="180"/>
      <c r="M64" s="180"/>
      <c r="N64" s="180"/>
      <c r="O64" s="180"/>
    </row>
    <row r="65" s="26" customFormat="1" customHeight="1" spans="1:15">
      <c r="A65" s="93" t="s">
        <v>171</v>
      </c>
      <c r="B65" s="28"/>
      <c r="C65" s="28"/>
      <c r="D65" s="95" t="s">
        <v>172</v>
      </c>
      <c r="E65" s="179"/>
      <c r="F65" s="28"/>
      <c r="G65" s="28"/>
      <c r="H65" s="95" t="s">
        <v>173</v>
      </c>
      <c r="I65" s="179"/>
      <c r="L65" s="180"/>
      <c r="M65" s="180"/>
      <c r="N65" s="180"/>
      <c r="O65" s="180"/>
    </row>
    <row r="66" s="26" customFormat="1" customHeight="1" spans="1:15">
      <c r="A66" s="28"/>
      <c r="B66" s="28"/>
      <c r="C66" s="28"/>
      <c r="D66" s="28"/>
      <c r="E66" s="179"/>
      <c r="L66" s="180"/>
      <c r="M66" s="180"/>
      <c r="N66" s="180"/>
      <c r="O66" s="180"/>
    </row>
    <row r="67" s="26" customFormat="1" customHeight="1" spans="5:15">
      <c r="E67" s="28"/>
      <c r="L67" s="180"/>
      <c r="M67" s="180"/>
      <c r="N67" s="180"/>
      <c r="O67" s="180"/>
    </row>
    <row r="68" s="26" customFormat="1" customHeight="1" spans="5:15">
      <c r="E68" s="28"/>
      <c r="L68" s="180"/>
      <c r="M68" s="180"/>
      <c r="N68" s="180"/>
      <c r="O68" s="180"/>
    </row>
    <row r="69" s="26" customFormat="1" customHeight="1" spans="5:15">
      <c r="E69" s="28"/>
      <c r="L69" s="180"/>
      <c r="M69" s="180"/>
      <c r="N69" s="180"/>
      <c r="O69" s="180"/>
    </row>
    <row r="70" s="26" customFormat="1" customHeight="1" spans="5:15">
      <c r="E70" s="28"/>
      <c r="L70" s="180"/>
      <c r="M70" s="180"/>
      <c r="N70" s="180"/>
      <c r="O70" s="180"/>
    </row>
    <row r="71" s="26" customFormat="1" customHeight="1" spans="5:5">
      <c r="E71" s="28"/>
    </row>
    <row r="72" s="26" customFormat="1" customHeight="1" spans="5:5">
      <c r="E72" s="28"/>
    </row>
    <row r="73" s="26" customFormat="1" customHeight="1" spans="5:5">
      <c r="E73" s="28"/>
    </row>
    <row r="74" s="26" customFormat="1" customHeight="1" spans="5:5">
      <c r="E74" s="28"/>
    </row>
    <row r="75" s="26" customFormat="1" ht="26" customHeight="1" spans="5:5">
      <c r="E75" s="28"/>
    </row>
    <row r="76" s="26" customFormat="1" customHeight="1" spans="5:5">
      <c r="E76" s="28"/>
    </row>
    <row r="77" s="26" customFormat="1" customHeight="1" spans="5:5">
      <c r="E77" s="28"/>
    </row>
    <row r="78" s="26" customFormat="1" customHeight="1" spans="5:5">
      <c r="E78" s="28"/>
    </row>
    <row r="79" s="26" customFormat="1" customHeight="1" spans="5:5">
      <c r="E79" s="28"/>
    </row>
    <row r="80" s="26" customFormat="1" customHeight="1" spans="5:5">
      <c r="E80" s="28"/>
    </row>
    <row r="81" s="26" customFormat="1" customHeight="1" spans="5:5">
      <c r="E81" s="28"/>
    </row>
    <row r="82" s="26" customFormat="1" customHeight="1" spans="5:5">
      <c r="E82" s="28"/>
    </row>
    <row r="83" s="26" customFormat="1" customHeight="1" spans="5:5">
      <c r="E83" s="28"/>
    </row>
    <row r="84" s="26" customFormat="1" customHeight="1" spans="5:5">
      <c r="E84" s="28"/>
    </row>
    <row r="85" s="26" customFormat="1" customHeight="1" spans="5:5">
      <c r="E85" s="28"/>
    </row>
    <row r="86" s="26" customFormat="1" customHeight="1" spans="5:5">
      <c r="E86" s="28"/>
    </row>
    <row r="87" s="26" customFormat="1" customHeight="1" spans="5:5">
      <c r="E87" s="28"/>
    </row>
    <row r="88" s="26" customFormat="1" customHeight="1" spans="5:5">
      <c r="E88" s="28"/>
    </row>
    <row r="89" s="26" customFormat="1" customHeight="1" spans="5:5">
      <c r="E89" s="28"/>
    </row>
    <row r="90" s="26" customFormat="1" customHeight="1" spans="5:5">
      <c r="E90" s="28"/>
    </row>
    <row r="91" s="26" customFormat="1" customHeight="1" spans="5:5">
      <c r="E91" s="28"/>
    </row>
    <row r="92" s="26" customFormat="1" customHeight="1" spans="5:5">
      <c r="E92" s="28"/>
    </row>
    <row r="93" s="26" customFormat="1" customHeight="1" spans="5:5">
      <c r="E93" s="28"/>
    </row>
    <row r="94" s="26" customFormat="1" customHeight="1" spans="5:5">
      <c r="E94" s="28"/>
    </row>
    <row r="95" s="26" customFormat="1" customHeight="1" spans="5:5">
      <c r="E95" s="28"/>
    </row>
    <row r="96" s="26" customFormat="1" customHeight="1" spans="5:5">
      <c r="E96" s="28"/>
    </row>
    <row r="97" s="26" customFormat="1" customHeight="1" spans="5:5">
      <c r="E97" s="28"/>
    </row>
    <row r="98" s="26" customFormat="1" customHeight="1" spans="5:5">
      <c r="E98" s="28"/>
    </row>
    <row r="99" s="26" customFormat="1" customHeight="1" spans="5:5">
      <c r="E99" s="28"/>
    </row>
    <row r="100" s="26" customFormat="1" customHeight="1" spans="5:5">
      <c r="E100" s="28"/>
    </row>
    <row r="101" s="26" customFormat="1" customHeight="1" spans="5:5">
      <c r="E101" s="28"/>
    </row>
    <row r="102" s="26" customFormat="1" customHeight="1" spans="5:5">
      <c r="E102" s="28"/>
    </row>
    <row r="103" s="26" customFormat="1" customHeight="1" spans="5:5">
      <c r="E103" s="28"/>
    </row>
    <row r="104" s="26" customFormat="1" customHeight="1" spans="5:5">
      <c r="E104" s="28"/>
    </row>
    <row r="105" s="26" customFormat="1" customHeight="1" spans="5:5">
      <c r="E105" s="28"/>
    </row>
    <row r="106" s="26" customFormat="1" customHeight="1" spans="5:5">
      <c r="E106" s="28"/>
    </row>
    <row r="107" s="26" customFormat="1" customHeight="1" spans="5:5">
      <c r="E107" s="28"/>
    </row>
    <row r="108" s="26" customFormat="1" customHeight="1" spans="5:5">
      <c r="E108" s="28"/>
    </row>
    <row r="109" s="26" customFormat="1" customHeight="1" spans="5:5">
      <c r="E109" s="28"/>
    </row>
    <row r="110" s="26" customFormat="1" customHeight="1" spans="5:5">
      <c r="E110" s="28"/>
    </row>
    <row r="111" s="26" customFormat="1" customHeight="1" spans="5:5">
      <c r="E111" s="28"/>
    </row>
    <row r="112" s="26" customFormat="1" customHeight="1" spans="5:5">
      <c r="E112" s="28"/>
    </row>
    <row r="113" s="26" customFormat="1" customHeight="1" spans="5:5">
      <c r="E113" s="28"/>
    </row>
    <row r="114" s="26" customFormat="1" customHeight="1" spans="5:5">
      <c r="E114" s="28"/>
    </row>
    <row r="115" s="26" customFormat="1" customHeight="1" spans="5:5">
      <c r="E115" s="28"/>
    </row>
    <row r="116" s="26" customFormat="1" customHeight="1" spans="5:5">
      <c r="E116" s="28"/>
    </row>
    <row r="117" s="26" customFormat="1" customHeight="1" spans="5:5">
      <c r="E117" s="28"/>
    </row>
    <row r="118" s="26" customFormat="1" customHeight="1" spans="5:5">
      <c r="E118" s="28"/>
    </row>
    <row r="119" s="26" customFormat="1" customHeight="1" spans="5:5">
      <c r="E119" s="28"/>
    </row>
    <row r="120" s="26" customFormat="1" customHeight="1" spans="5:5">
      <c r="E120" s="28"/>
    </row>
    <row r="121" s="26" customFormat="1" customHeight="1" spans="5:5">
      <c r="E121" s="28"/>
    </row>
    <row r="122" s="26" customFormat="1" customHeight="1" spans="5:5">
      <c r="E122" s="28"/>
    </row>
    <row r="123" s="26" customFormat="1" customHeight="1" spans="5:5">
      <c r="E123" s="28"/>
    </row>
    <row r="124" s="26" customFormat="1" customHeight="1" spans="5:5">
      <c r="E124" s="28"/>
    </row>
    <row r="125" s="26" customFormat="1" customHeight="1" spans="5:5">
      <c r="E125" s="28"/>
    </row>
    <row r="126" s="26" customFormat="1" customHeight="1" spans="5:5">
      <c r="E126" s="28"/>
    </row>
    <row r="127" s="26" customFormat="1" customHeight="1" spans="5:5">
      <c r="E127" s="28"/>
    </row>
    <row r="128" s="26" customFormat="1" customHeight="1" spans="5:5">
      <c r="E128" s="28"/>
    </row>
    <row r="129" s="26" customFormat="1" customHeight="1" spans="5:5">
      <c r="E129" s="28"/>
    </row>
    <row r="130" s="26" customFormat="1" customHeight="1" spans="5:5">
      <c r="E130" s="28"/>
    </row>
    <row r="131" s="26" customFormat="1" customHeight="1" spans="5:5">
      <c r="E131" s="28"/>
    </row>
    <row r="132" s="26" customFormat="1" customHeight="1" spans="5:5">
      <c r="E132" s="28"/>
    </row>
    <row r="133" s="26" customFormat="1" customHeight="1" spans="5:5">
      <c r="E133" s="28"/>
    </row>
    <row r="134" s="26" customFormat="1" customHeight="1" spans="5:5">
      <c r="E134" s="28"/>
    </row>
    <row r="135" s="26" customFormat="1" customHeight="1" spans="5:5">
      <c r="E135" s="28"/>
    </row>
    <row r="136" s="26" customFormat="1" customHeight="1" spans="5:5">
      <c r="E136" s="28"/>
    </row>
    <row r="137" s="26" customFormat="1" customHeight="1" spans="5:5">
      <c r="E137" s="28"/>
    </row>
    <row r="138" s="26" customFormat="1" customHeight="1" spans="5:5">
      <c r="E138" s="28"/>
    </row>
    <row r="139" s="26" customFormat="1" customHeight="1" spans="5:5">
      <c r="E139" s="28"/>
    </row>
    <row r="140" s="26" customFormat="1" customHeight="1" spans="5:5">
      <c r="E140" s="28"/>
    </row>
    <row r="141" s="26" customFormat="1" customHeight="1" spans="5:5">
      <c r="E141" s="28"/>
    </row>
    <row r="142" s="26" customFormat="1" customHeight="1" spans="5:5">
      <c r="E142" s="28"/>
    </row>
    <row r="143" s="26" customFormat="1" customHeight="1" spans="5:5">
      <c r="E143" s="28"/>
    </row>
    <row r="144" s="26" customFormat="1" customHeight="1" spans="5:5">
      <c r="E144" s="28"/>
    </row>
    <row r="145" s="26" customFormat="1" customHeight="1" spans="5:5">
      <c r="E145" s="28"/>
    </row>
    <row r="146" s="26" customFormat="1" customHeight="1" spans="5:5">
      <c r="E146" s="28"/>
    </row>
    <row r="147" s="26" customFormat="1" customHeight="1" spans="5:5">
      <c r="E147" s="28"/>
    </row>
    <row r="148" s="26" customFormat="1" customHeight="1" spans="5:5">
      <c r="E148" s="28"/>
    </row>
    <row r="149" s="26" customFormat="1" customHeight="1" spans="5:5">
      <c r="E149" s="28"/>
    </row>
    <row r="150" s="26" customFormat="1" customHeight="1" spans="5:5">
      <c r="E150" s="28"/>
    </row>
    <row r="151" s="26" customFormat="1" customHeight="1" spans="5:5">
      <c r="E151" s="28"/>
    </row>
    <row r="152" s="26" customFormat="1" customHeight="1" spans="5:5">
      <c r="E152" s="28"/>
    </row>
    <row r="153" s="26" customFormat="1" customHeight="1" spans="5:5">
      <c r="E153" s="28"/>
    </row>
    <row r="154" s="26" customFormat="1" customHeight="1" spans="5:5">
      <c r="E154" s="28"/>
    </row>
    <row r="155" s="26" customFormat="1" customHeight="1" spans="5:5">
      <c r="E155" s="28"/>
    </row>
    <row r="156" s="26" customFormat="1" customHeight="1" spans="5:5">
      <c r="E156" s="28"/>
    </row>
    <row r="157" s="26" customFormat="1" customHeight="1" spans="5:5">
      <c r="E157" s="28"/>
    </row>
    <row r="158" s="26" customFormat="1" customHeight="1" spans="5:5">
      <c r="E158" s="28"/>
    </row>
    <row r="159" s="26" customFormat="1" customHeight="1" spans="5:5">
      <c r="E159" s="28"/>
    </row>
    <row r="160" s="26" customFormat="1" customHeight="1" spans="5:5">
      <c r="E160" s="28"/>
    </row>
    <row r="161" s="26" customFormat="1" customHeight="1" spans="5:5">
      <c r="E161" s="28"/>
    </row>
    <row r="162" s="26" customFormat="1" customHeight="1" spans="5:5">
      <c r="E162" s="28"/>
    </row>
    <row r="163" s="26" customFormat="1" customHeight="1" spans="5:5">
      <c r="E163" s="28"/>
    </row>
    <row r="164" s="26" customFormat="1" customHeight="1" spans="5:5">
      <c r="E164" s="28"/>
    </row>
    <row r="165" s="26" customFormat="1" customHeight="1" spans="5:5">
      <c r="E165" s="28"/>
    </row>
    <row r="166" s="26" customFormat="1" customHeight="1" spans="5:5">
      <c r="E166" s="28"/>
    </row>
    <row r="167" s="26" customFormat="1" customHeight="1" spans="5:5">
      <c r="E167" s="28"/>
    </row>
    <row r="168" s="26" customFormat="1" customHeight="1" spans="5:5">
      <c r="E168" s="28"/>
    </row>
    <row r="169" s="26" customFormat="1" customHeight="1" spans="5:5">
      <c r="E169" s="28"/>
    </row>
    <row r="170" s="26" customFormat="1" customHeight="1" spans="5:5">
      <c r="E170" s="28"/>
    </row>
    <row r="171" s="26" customFormat="1" customHeight="1" spans="5:5">
      <c r="E171" s="28"/>
    </row>
    <row r="172" s="26" customFormat="1" customHeight="1" spans="5:5">
      <c r="E172" s="28"/>
    </row>
    <row r="173" s="26" customFormat="1" customHeight="1" spans="5:5">
      <c r="E173" s="28"/>
    </row>
    <row r="174" s="26" customFormat="1" customHeight="1" spans="5:5">
      <c r="E174" s="28"/>
    </row>
    <row r="175" s="26" customFormat="1" customHeight="1" spans="5:5">
      <c r="E175" s="28"/>
    </row>
    <row r="176" s="26" customFormat="1" customHeight="1" spans="5:5">
      <c r="E176" s="28"/>
    </row>
    <row r="177" s="26" customFormat="1" customHeight="1" spans="5:5">
      <c r="E177" s="28"/>
    </row>
    <row r="178" s="26" customFormat="1" customHeight="1" spans="5:5">
      <c r="E178" s="28"/>
    </row>
    <row r="179" s="26" customFormat="1" customHeight="1" spans="5:5">
      <c r="E179" s="28"/>
    </row>
    <row r="180" s="26" customFormat="1" customHeight="1" spans="5:5">
      <c r="E180" s="28"/>
    </row>
    <row r="181" s="26" customFormat="1" customHeight="1" spans="5:5">
      <c r="E181" s="28"/>
    </row>
    <row r="182" s="26" customFormat="1" customHeight="1" spans="5:5">
      <c r="E182" s="28"/>
    </row>
    <row r="183" s="26" customFormat="1" customHeight="1" spans="5:5">
      <c r="E183" s="28"/>
    </row>
    <row r="184" s="26" customFormat="1" customHeight="1" spans="5:5">
      <c r="E184" s="28"/>
    </row>
    <row r="185" s="26" customFormat="1" customHeight="1" spans="5:5">
      <c r="E185" s="28"/>
    </row>
    <row r="186" s="26" customFormat="1" customHeight="1" spans="5:5">
      <c r="E186" s="28"/>
    </row>
    <row r="187" s="26" customFormat="1" customHeight="1" spans="5:5">
      <c r="E187" s="28"/>
    </row>
    <row r="188" s="26" customFormat="1" customHeight="1" spans="5:5">
      <c r="E188" s="28"/>
    </row>
    <row r="189" s="26" customFormat="1" customHeight="1" spans="5:5">
      <c r="E189" s="28"/>
    </row>
    <row r="190" s="26" customFormat="1" customHeight="1" spans="5:5">
      <c r="E190" s="28"/>
    </row>
    <row r="191" s="26" customFormat="1" customHeight="1" spans="5:5">
      <c r="E191" s="28"/>
    </row>
    <row r="192" s="26" customFormat="1" customHeight="1" spans="5:5">
      <c r="E192" s="28"/>
    </row>
    <row r="193" s="26" customFormat="1" customHeight="1" spans="5:5">
      <c r="E193" s="28"/>
    </row>
    <row r="194" s="26" customFormat="1" customHeight="1" spans="5:5">
      <c r="E194" s="28"/>
    </row>
    <row r="195" s="26" customFormat="1" customHeight="1" spans="5:5">
      <c r="E195" s="28"/>
    </row>
    <row r="196" s="26" customFormat="1" customHeight="1" spans="5:5">
      <c r="E196" s="28"/>
    </row>
    <row r="197" s="26" customFormat="1" customHeight="1" spans="5:5">
      <c r="E197" s="28"/>
    </row>
    <row r="198" s="26" customFormat="1" customHeight="1" spans="5:5">
      <c r="E198" s="28"/>
    </row>
    <row r="199" s="26" customFormat="1" customHeight="1" spans="5:5">
      <c r="E199" s="28"/>
    </row>
    <row r="200" s="26" customFormat="1" customHeight="1" spans="5:5">
      <c r="E200" s="28"/>
    </row>
    <row r="201" s="26" customFormat="1" customHeight="1" spans="5:5">
      <c r="E201" s="28"/>
    </row>
    <row r="202" s="26" customFormat="1" customHeight="1" spans="5:5">
      <c r="E202" s="28"/>
    </row>
    <row r="203" s="26" customFormat="1" customHeight="1" spans="5:5">
      <c r="E203" s="28"/>
    </row>
    <row r="204" s="26" customFormat="1" customHeight="1" spans="5:5">
      <c r="E204" s="28"/>
    </row>
    <row r="205" s="26" customFormat="1" customHeight="1" spans="5:5">
      <c r="E205" s="28"/>
    </row>
    <row r="206" s="26" customFormat="1" customHeight="1" spans="5:5">
      <c r="E206" s="28"/>
    </row>
    <row r="207" s="26" customFormat="1" customHeight="1" spans="5:5">
      <c r="E207" s="28"/>
    </row>
    <row r="208" s="26" customFormat="1" customHeight="1" spans="5:5">
      <c r="E208" s="28"/>
    </row>
    <row r="209" s="26" customFormat="1" customHeight="1" spans="5:5">
      <c r="E209" s="28"/>
    </row>
    <row r="210" s="26" customFormat="1" customHeight="1" spans="5:5">
      <c r="E210" s="28"/>
    </row>
    <row r="211" s="26" customFormat="1" customHeight="1" spans="5:5">
      <c r="E211" s="28"/>
    </row>
    <row r="212" s="26" customFormat="1" customHeight="1" spans="5:5">
      <c r="E212" s="28"/>
    </row>
    <row r="213" s="26" customFormat="1" customHeight="1" spans="5:5">
      <c r="E213" s="28"/>
    </row>
    <row r="214" s="26" customFormat="1" customHeight="1" spans="5:5">
      <c r="E214" s="28"/>
    </row>
    <row r="215" s="26" customFormat="1" customHeight="1" spans="5:5">
      <c r="E215" s="28"/>
    </row>
    <row r="216" s="26" customFormat="1" customHeight="1" spans="5:5">
      <c r="E216" s="28"/>
    </row>
    <row r="217" s="26" customFormat="1" customHeight="1" spans="5:5">
      <c r="E217" s="28"/>
    </row>
    <row r="218" s="26" customFormat="1" customHeight="1" spans="5:5">
      <c r="E218" s="28"/>
    </row>
    <row r="219" s="26" customFormat="1" customHeight="1" spans="5:5">
      <c r="E219" s="28"/>
    </row>
    <row r="220" s="26" customFormat="1" customHeight="1" spans="5:5">
      <c r="E220" s="28"/>
    </row>
    <row r="221" s="26" customFormat="1" customHeight="1" spans="5:5">
      <c r="E221" s="28"/>
    </row>
    <row r="222" s="26" customFormat="1" customHeight="1" spans="5:5">
      <c r="E222" s="28"/>
    </row>
    <row r="223" s="26" customFormat="1" customHeight="1" spans="5:5">
      <c r="E223" s="28"/>
    </row>
    <row r="224" s="26" customFormat="1" customHeight="1" spans="5:5">
      <c r="E224" s="28"/>
    </row>
    <row r="225" s="26" customFormat="1" customHeight="1" spans="5:5">
      <c r="E225" s="28"/>
    </row>
    <row r="226" s="26" customFormat="1" customHeight="1" spans="5:5">
      <c r="E226" s="28"/>
    </row>
    <row r="227" s="26" customFormat="1" customHeight="1" spans="5:5">
      <c r="E227" s="28"/>
    </row>
    <row r="228" s="26" customFormat="1" customHeight="1" spans="5:5">
      <c r="E228" s="28"/>
    </row>
    <row r="229" s="26" customFormat="1" customHeight="1" spans="5:5">
      <c r="E229" s="28"/>
    </row>
    <row r="230" s="26" customFormat="1" customHeight="1" spans="5:5">
      <c r="E230" s="28"/>
    </row>
    <row r="231" s="26" customFormat="1" customHeight="1" spans="5:5">
      <c r="E231" s="28"/>
    </row>
    <row r="232" s="26" customFormat="1" customHeight="1" spans="5:5">
      <c r="E232" s="28"/>
    </row>
    <row r="233" s="26" customFormat="1" customHeight="1" spans="5:5">
      <c r="E233" s="28"/>
    </row>
    <row r="234" s="26" customFormat="1" customHeight="1" spans="5:5">
      <c r="E234" s="28"/>
    </row>
    <row r="235" s="26" customFormat="1" customHeight="1" spans="5:5">
      <c r="E235" s="28"/>
    </row>
    <row r="236" s="26" customFormat="1" customHeight="1" spans="5:5">
      <c r="E236" s="28"/>
    </row>
    <row r="237" s="26" customFormat="1" customHeight="1" spans="5:5">
      <c r="E237" s="28"/>
    </row>
    <row r="238" s="26" customFormat="1" customHeight="1" spans="5:5">
      <c r="E238" s="28"/>
    </row>
    <row r="239" s="26" customFormat="1" customHeight="1" spans="5:5">
      <c r="E239" s="28"/>
    </row>
    <row r="240" s="26" customFormat="1" customHeight="1" spans="5:5">
      <c r="E240" s="28"/>
    </row>
    <row r="241" s="26" customFormat="1" customHeight="1" spans="5:5">
      <c r="E241" s="28"/>
    </row>
    <row r="242" s="26" customFormat="1" customHeight="1" spans="5:5">
      <c r="E242" s="28"/>
    </row>
    <row r="243" s="26" customFormat="1" customHeight="1" spans="5:5">
      <c r="E243" s="28"/>
    </row>
    <row r="244" s="26" customFormat="1" customHeight="1" spans="5:5">
      <c r="E244" s="28"/>
    </row>
    <row r="245" s="26" customFormat="1" customHeight="1" spans="5:5">
      <c r="E245" s="28"/>
    </row>
    <row r="246" s="26" customFormat="1" customHeight="1" spans="5:5">
      <c r="E246" s="28"/>
    </row>
    <row r="247" s="26" customFormat="1" customHeight="1" spans="5:5">
      <c r="E247" s="28"/>
    </row>
    <row r="248" s="26" customFormat="1" customHeight="1" spans="5:5">
      <c r="E248" s="28"/>
    </row>
    <row r="249" s="26" customFormat="1" customHeight="1" spans="5:5">
      <c r="E249" s="28"/>
    </row>
    <row r="250" s="26" customFormat="1" customHeight="1" spans="5:5">
      <c r="E250" s="28"/>
    </row>
    <row r="251" s="26" customFormat="1" customHeight="1" spans="5:5">
      <c r="E251" s="28"/>
    </row>
    <row r="252" s="26" customFormat="1" customHeight="1" spans="5:5">
      <c r="E252" s="28"/>
    </row>
    <row r="253" s="26" customFormat="1" customHeight="1" spans="5:5">
      <c r="E253" s="28"/>
    </row>
    <row r="254" s="26" customFormat="1" customHeight="1" spans="5:5">
      <c r="E254" s="28"/>
    </row>
    <row r="255" s="26" customFormat="1" customHeight="1" spans="5:5">
      <c r="E255" s="28"/>
    </row>
    <row r="256" s="26" customFormat="1" customHeight="1" spans="5:5">
      <c r="E256" s="28"/>
    </row>
    <row r="257" s="26" customFormat="1" customHeight="1" spans="5:5">
      <c r="E257" s="28"/>
    </row>
    <row r="258" s="26" customFormat="1" customHeight="1" spans="5:5">
      <c r="E258" s="28"/>
    </row>
    <row r="259" s="26" customFormat="1" customHeight="1" spans="5:5">
      <c r="E259" s="28"/>
    </row>
    <row r="260" s="26" customFormat="1" customHeight="1" spans="5:5">
      <c r="E260" s="28"/>
    </row>
    <row r="261" s="26" customFormat="1" customHeight="1" spans="5:5">
      <c r="E261" s="28"/>
    </row>
    <row r="262" s="26" customFormat="1" customHeight="1" spans="5:5">
      <c r="E262" s="28"/>
    </row>
    <row r="263" s="26" customFormat="1" customHeight="1" spans="5:5">
      <c r="E263" s="28"/>
    </row>
    <row r="264" s="26" customFormat="1" customHeight="1" spans="5:5">
      <c r="E264" s="28"/>
    </row>
    <row r="265" s="26" customFormat="1" customHeight="1" spans="5:5">
      <c r="E265" s="28"/>
    </row>
    <row r="266" s="26" customFormat="1" customHeight="1" spans="5:5">
      <c r="E266" s="28"/>
    </row>
    <row r="267" s="26" customFormat="1" customHeight="1" spans="5:5">
      <c r="E267" s="28"/>
    </row>
    <row r="268" s="26" customFormat="1" customHeight="1" spans="5:5">
      <c r="E268" s="28"/>
    </row>
    <row r="269" s="26" customFormat="1" customHeight="1" spans="5:5">
      <c r="E269" s="28"/>
    </row>
    <row r="270" s="26" customFormat="1" customHeight="1" spans="5:5">
      <c r="E270" s="28"/>
    </row>
    <row r="271" s="26" customFormat="1" customHeight="1" spans="5:5">
      <c r="E271" s="28"/>
    </row>
    <row r="272" s="26" customFormat="1" customHeight="1" spans="5:5">
      <c r="E272" s="28"/>
    </row>
    <row r="273" s="26" customFormat="1" customHeight="1" spans="5:5">
      <c r="E273" s="28"/>
    </row>
    <row r="274" s="26" customFormat="1" customHeight="1" spans="5:5">
      <c r="E274" s="28"/>
    </row>
    <row r="275" s="26" customFormat="1" customHeight="1" spans="5:5">
      <c r="E275" s="28"/>
    </row>
    <row r="276" s="26" customFormat="1" customHeight="1" spans="5:5">
      <c r="E276" s="28"/>
    </row>
    <row r="277" s="26" customFormat="1" customHeight="1" spans="5:5">
      <c r="E277" s="28"/>
    </row>
    <row r="278" s="26" customFormat="1" customHeight="1" spans="5:5">
      <c r="E278" s="28"/>
    </row>
    <row r="279" s="26" customFormat="1" customHeight="1" spans="5:5">
      <c r="E279" s="28"/>
    </row>
    <row r="280" s="26" customFormat="1" customHeight="1" spans="5:5">
      <c r="E280" s="28"/>
    </row>
    <row r="281" s="26" customFormat="1" customHeight="1" spans="5:5">
      <c r="E281" s="28"/>
    </row>
    <row r="282" s="26" customFormat="1" customHeight="1" spans="5:5">
      <c r="E282" s="28"/>
    </row>
    <row r="283" s="26" customFormat="1" customHeight="1" spans="5:5">
      <c r="E283" s="28"/>
    </row>
    <row r="284" s="26" customFormat="1" customHeight="1" spans="5:5">
      <c r="E284" s="28"/>
    </row>
    <row r="285" s="26" customFormat="1" customHeight="1" spans="5:5">
      <c r="E285" s="28"/>
    </row>
    <row r="286" s="26" customFormat="1" customHeight="1" spans="5:5">
      <c r="E286" s="28"/>
    </row>
    <row r="287" s="26" customFormat="1" customHeight="1" spans="5:5">
      <c r="E287" s="28"/>
    </row>
    <row r="288" s="26" customFormat="1" customHeight="1" spans="5:5">
      <c r="E288" s="28"/>
    </row>
    <row r="289" s="26" customFormat="1" customHeight="1" spans="5:5">
      <c r="E289" s="28"/>
    </row>
    <row r="290" s="26" customFormat="1" customHeight="1" spans="5:5">
      <c r="E290" s="28"/>
    </row>
    <row r="291" s="26" customFormat="1" customHeight="1" spans="5:5">
      <c r="E291" s="28"/>
    </row>
    <row r="292" s="26" customFormat="1" customHeight="1" spans="5:5">
      <c r="E292" s="28"/>
    </row>
    <row r="293" s="26" customFormat="1" customHeight="1" spans="5:5">
      <c r="E293" s="28"/>
    </row>
    <row r="294" s="26" customFormat="1" customHeight="1" spans="5:5">
      <c r="E294" s="28"/>
    </row>
    <row r="295" s="26" customFormat="1" customHeight="1" spans="5:5">
      <c r="E295" s="28"/>
    </row>
    <row r="296" s="26" customFormat="1" customHeight="1" spans="5:5">
      <c r="E296" s="28"/>
    </row>
    <row r="297" s="26" customFormat="1" customHeight="1" spans="5:5">
      <c r="E297" s="28"/>
    </row>
    <row r="298" s="26" customFormat="1" customHeight="1" spans="5:5">
      <c r="E298" s="28"/>
    </row>
    <row r="299" s="26" customFormat="1" customHeight="1" spans="5:5">
      <c r="E299" s="28"/>
    </row>
    <row r="300" s="26" customFormat="1" customHeight="1" spans="5:5">
      <c r="E300" s="28"/>
    </row>
    <row r="301" s="26" customFormat="1" customHeight="1" spans="5:5">
      <c r="E301" s="28"/>
    </row>
    <row r="302" s="26" customFormat="1" customHeight="1" spans="5:5">
      <c r="E302" s="28"/>
    </row>
    <row r="303" s="26" customFormat="1" customHeight="1" spans="5:5">
      <c r="E303" s="28"/>
    </row>
    <row r="304" s="26" customFormat="1" customHeight="1" spans="5:5">
      <c r="E304" s="28"/>
    </row>
    <row r="305" s="26" customFormat="1" customHeight="1" spans="5:5">
      <c r="E305" s="28"/>
    </row>
    <row r="306" s="26" customFormat="1" customHeight="1" spans="5:5">
      <c r="E306" s="28"/>
    </row>
    <row r="307" s="26" customFormat="1" customHeight="1" spans="5:5">
      <c r="E307" s="28"/>
    </row>
    <row r="308" s="26" customFormat="1" customHeight="1" spans="5:5">
      <c r="E308" s="28"/>
    </row>
    <row r="309" s="26" customFormat="1" customHeight="1" spans="5:5">
      <c r="E309" s="28"/>
    </row>
    <row r="310" s="26" customFormat="1" customHeight="1" spans="5:5">
      <c r="E310" s="28"/>
    </row>
    <row r="311" s="26" customFormat="1" customHeight="1" spans="5:5">
      <c r="E311" s="28"/>
    </row>
    <row r="312" s="26" customFormat="1" customHeight="1" spans="5:5">
      <c r="E312" s="28"/>
    </row>
    <row r="313" s="26" customFormat="1" customHeight="1" spans="5:5">
      <c r="E313" s="28"/>
    </row>
    <row r="314" s="26" customFormat="1" customHeight="1" spans="5:5">
      <c r="E314" s="28"/>
    </row>
    <row r="315" s="26" customFormat="1" customHeight="1" spans="5:5">
      <c r="E315" s="28"/>
    </row>
    <row r="316" s="26" customFormat="1" customHeight="1" spans="5:5">
      <c r="E316" s="28"/>
    </row>
    <row r="317" s="26" customFormat="1" customHeight="1" spans="5:5">
      <c r="E317" s="28"/>
    </row>
    <row r="318" s="26" customFormat="1" customHeight="1" spans="5:5">
      <c r="E318" s="28"/>
    </row>
    <row r="319" s="26" customFormat="1" customHeight="1" spans="5:5">
      <c r="E319" s="28"/>
    </row>
    <row r="320" s="26" customFormat="1" customHeight="1" spans="5:5">
      <c r="E320" s="28"/>
    </row>
    <row r="321" s="26" customFormat="1" customHeight="1" spans="5:5">
      <c r="E321" s="28"/>
    </row>
    <row r="322" s="26" customFormat="1" customHeight="1" spans="5:5">
      <c r="E322" s="28"/>
    </row>
    <row r="323" s="26" customFormat="1" customHeight="1" spans="5:5">
      <c r="E323" s="28"/>
    </row>
    <row r="324" s="26" customFormat="1" customHeight="1" spans="5:5">
      <c r="E324" s="28"/>
    </row>
  </sheetData>
  <mergeCells count="163">
    <mergeCell ref="B7:C7"/>
    <mergeCell ref="I7:J7"/>
    <mergeCell ref="F8:G8"/>
    <mergeCell ref="I8:J8"/>
    <mergeCell ref="B9:C9"/>
    <mergeCell ref="I9:J9"/>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B19"/>
    <mergeCell ref="F19:H19"/>
    <mergeCell ref="A20:C20"/>
    <mergeCell ref="F20:H20"/>
    <mergeCell ref="A21:C21"/>
    <mergeCell ref="F21:H21"/>
    <mergeCell ref="A22:B22"/>
    <mergeCell ref="F22:H22"/>
    <mergeCell ref="A23:C23"/>
    <mergeCell ref="F23:H23"/>
    <mergeCell ref="A24:B24"/>
    <mergeCell ref="F24:H24"/>
    <mergeCell ref="A25:C25"/>
    <mergeCell ref="F25:H25"/>
    <mergeCell ref="L25:O25"/>
    <mergeCell ref="A26:C26"/>
    <mergeCell ref="F26:H26"/>
    <mergeCell ref="L26:O26"/>
    <mergeCell ref="A27:C27"/>
    <mergeCell ref="F27:H27"/>
    <mergeCell ref="A28:C28"/>
    <mergeCell ref="F28:H28"/>
    <mergeCell ref="A29:C29"/>
    <mergeCell ref="F29:H29"/>
    <mergeCell ref="A30:B30"/>
    <mergeCell ref="F30:H30"/>
    <mergeCell ref="A31:C31"/>
    <mergeCell ref="F31:H31"/>
    <mergeCell ref="A32:B32"/>
    <mergeCell ref="F32:H32"/>
    <mergeCell ref="A33:C33"/>
    <mergeCell ref="F33:H33"/>
    <mergeCell ref="A34:C34"/>
    <mergeCell ref="F34:H34"/>
    <mergeCell ref="A35:B35"/>
    <mergeCell ref="F35:H35"/>
    <mergeCell ref="A36:B36"/>
    <mergeCell ref="F36:H36"/>
    <mergeCell ref="A37:C37"/>
    <mergeCell ref="F37:H37"/>
    <mergeCell ref="L37:O37"/>
    <mergeCell ref="A38:C38"/>
    <mergeCell ref="F38:H38"/>
    <mergeCell ref="A39:C39"/>
    <mergeCell ref="F39:H39"/>
    <mergeCell ref="A40:B40"/>
    <mergeCell ref="F40:H40"/>
    <mergeCell ref="A41:B41"/>
    <mergeCell ref="A42:C42"/>
    <mergeCell ref="F42:H42"/>
    <mergeCell ref="A43:C43"/>
    <mergeCell ref="F43:H43"/>
    <mergeCell ref="A44:C44"/>
    <mergeCell ref="F44:H44"/>
    <mergeCell ref="A45:B45"/>
    <mergeCell ref="F45:H45"/>
    <mergeCell ref="L45:O45"/>
    <mergeCell ref="A46:B46"/>
    <mergeCell ref="F46:H46"/>
    <mergeCell ref="L46:O46"/>
    <mergeCell ref="A47:B47"/>
    <mergeCell ref="F47:H47"/>
    <mergeCell ref="L47:O47"/>
    <mergeCell ref="A48:C48"/>
    <mergeCell ref="F48:H48"/>
    <mergeCell ref="L48:O48"/>
    <mergeCell ref="A49:C49"/>
    <mergeCell ref="F49:H49"/>
    <mergeCell ref="A50:C50"/>
    <mergeCell ref="F50:H50"/>
    <mergeCell ref="A51:C51"/>
    <mergeCell ref="F51:H51"/>
    <mergeCell ref="A52:C52"/>
    <mergeCell ref="F52:H52"/>
    <mergeCell ref="A53:C53"/>
    <mergeCell ref="F53:H53"/>
    <mergeCell ref="A54:C54"/>
    <mergeCell ref="F54:H54"/>
    <mergeCell ref="A55:C55"/>
    <mergeCell ref="F55:H55"/>
    <mergeCell ref="A56:C56"/>
    <mergeCell ref="F56:H56"/>
    <mergeCell ref="A57:C57"/>
    <mergeCell ref="F57:H57"/>
    <mergeCell ref="A58:C58"/>
    <mergeCell ref="F58:H58"/>
    <mergeCell ref="A59:C59"/>
    <mergeCell ref="F59:H59"/>
    <mergeCell ref="F60:H60"/>
    <mergeCell ref="F61:H61"/>
    <mergeCell ref="B63:D63"/>
    <mergeCell ref="H63:I63"/>
    <mergeCell ref="B64:C64"/>
    <mergeCell ref="B65:C65"/>
    <mergeCell ref="L4:L5"/>
    <mergeCell ref="L8:L10"/>
    <mergeCell ref="L11:L12"/>
    <mergeCell ref="L21:L22"/>
    <mergeCell ref="L23:L24"/>
    <mergeCell ref="L32:L33"/>
    <mergeCell ref="L34:L35"/>
    <mergeCell ref="M4:M5"/>
    <mergeCell ref="M8:M10"/>
    <mergeCell ref="M11:M12"/>
    <mergeCell ref="M21:M22"/>
    <mergeCell ref="M23:M24"/>
    <mergeCell ref="M32:M33"/>
    <mergeCell ref="M34:M35"/>
    <mergeCell ref="N4:N5"/>
    <mergeCell ref="N8:N10"/>
    <mergeCell ref="N11:N12"/>
    <mergeCell ref="N21:N22"/>
    <mergeCell ref="N23:N24"/>
    <mergeCell ref="N32:N33"/>
    <mergeCell ref="N34:N35"/>
    <mergeCell ref="N42:N44"/>
    <mergeCell ref="O4:O5"/>
    <mergeCell ref="O8:O10"/>
    <mergeCell ref="O11:O12"/>
    <mergeCell ref="O21:O22"/>
    <mergeCell ref="O23:O24"/>
    <mergeCell ref="O32:O33"/>
    <mergeCell ref="O34:O35"/>
    <mergeCell ref="O42:O44"/>
    <mergeCell ref="P4:P5"/>
    <mergeCell ref="P21:P22"/>
    <mergeCell ref="P23:P24"/>
    <mergeCell ref="P32:P33"/>
    <mergeCell ref="P34:P35"/>
    <mergeCell ref="Q1:Q3"/>
    <mergeCell ref="A1:J5"/>
    <mergeCell ref="L17:O20"/>
    <mergeCell ref="L28:O31"/>
    <mergeCell ref="L1:O3"/>
    <mergeCell ref="L62:O63"/>
    <mergeCell ref="L64:O65"/>
    <mergeCell ref="L69:O70"/>
    <mergeCell ref="L42:M44"/>
    <mergeCell ref="L60:P61"/>
    <mergeCell ref="L52:P53"/>
    <mergeCell ref="L54:P55"/>
    <mergeCell ref="L56:P57"/>
    <mergeCell ref="L58:P5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B39" sqref="B39"/>
    </sheetView>
  </sheetViews>
  <sheetFormatPr defaultColWidth="9" defaultRowHeight="13.5" outlineLevelCol="5"/>
  <cols>
    <col min="1" max="1" width="8.21666666666667" style="10" customWidth="1"/>
    <col min="2" max="2" width="33.8833333333333" style="10" customWidth="1"/>
    <col min="3" max="5" width="13.6666666666667" style="10" customWidth="1"/>
    <col min="6" max="6" width="25.5583333333333" style="10" customWidth="1"/>
    <col min="7" max="16384" width="9" style="10"/>
  </cols>
  <sheetData>
    <row r="1" s="10" customFormat="1" ht="22.5" spans="1:6">
      <c r="A1" s="11" t="s">
        <v>174</v>
      </c>
      <c r="B1" s="11"/>
      <c r="C1" s="11"/>
      <c r="D1" s="11"/>
      <c r="E1" s="11"/>
      <c r="F1" s="11"/>
    </row>
    <row r="2" s="10" customFormat="1" spans="1:6">
      <c r="A2" s="12">
        <v>1</v>
      </c>
      <c r="B2" s="12">
        <v>2</v>
      </c>
      <c r="C2" s="12">
        <v>3</v>
      </c>
      <c r="D2" s="12">
        <v>4</v>
      </c>
      <c r="E2" s="12">
        <v>5</v>
      </c>
      <c r="F2" s="12">
        <v>6</v>
      </c>
    </row>
    <row r="3" s="10" customFormat="1" spans="1:6">
      <c r="A3" s="13" t="s">
        <v>175</v>
      </c>
      <c r="B3" s="14" t="s">
        <v>176</v>
      </c>
      <c r="C3" s="14" t="s">
        <v>177</v>
      </c>
      <c r="D3" s="14"/>
      <c r="E3" s="14"/>
      <c r="F3" s="15" t="s">
        <v>178</v>
      </c>
    </row>
    <row r="4" s="10" customFormat="1" spans="1:6">
      <c r="A4" s="13"/>
      <c r="B4" s="14"/>
      <c r="C4" s="14" t="s">
        <v>4</v>
      </c>
      <c r="D4" s="14" t="s">
        <v>179</v>
      </c>
      <c r="E4" s="14" t="s">
        <v>6</v>
      </c>
      <c r="F4" s="16"/>
    </row>
    <row r="5" s="10" customFormat="1" spans="1:6">
      <c r="A5" s="13" t="s">
        <v>180</v>
      </c>
      <c r="B5" s="17" t="s">
        <v>181</v>
      </c>
      <c r="C5" s="18">
        <v>0.276217721169057</v>
      </c>
      <c r="D5" s="18">
        <v>0.228054471291696</v>
      </c>
      <c r="E5" s="18">
        <v>0</v>
      </c>
      <c r="F5" s="19" t="s">
        <v>182</v>
      </c>
    </row>
    <row r="6" s="10" customFormat="1" spans="1:6">
      <c r="A6" s="13" t="s">
        <v>183</v>
      </c>
      <c r="B6" s="17" t="s">
        <v>184</v>
      </c>
      <c r="C6" s="18">
        <v>0.0681893349890636</v>
      </c>
      <c r="D6" s="18">
        <v>0.0631259506415129</v>
      </c>
      <c r="E6" s="18">
        <v>0.417913556353425</v>
      </c>
      <c r="F6" s="19" t="s">
        <v>182</v>
      </c>
    </row>
    <row r="7" s="10" customFormat="1" spans="1:6">
      <c r="A7" s="13" t="s">
        <v>185</v>
      </c>
      <c r="B7" s="17" t="s">
        <v>186</v>
      </c>
      <c r="C7" s="18">
        <v>0.896906332381813</v>
      </c>
      <c r="D7" s="18">
        <v>0.388544727757084</v>
      </c>
      <c r="E7" s="18">
        <v>0.546379505205908</v>
      </c>
      <c r="F7" s="19" t="s">
        <v>182</v>
      </c>
    </row>
    <row r="8" s="10" customFormat="1" spans="1:6">
      <c r="A8" s="13" t="s">
        <v>187</v>
      </c>
      <c r="B8" s="17" t="s">
        <v>188</v>
      </c>
      <c r="C8" s="18">
        <v>0.474976002196742</v>
      </c>
      <c r="D8" s="18">
        <v>0.474976002196742</v>
      </c>
      <c r="E8" s="18">
        <v>0.474976002196742</v>
      </c>
      <c r="F8" s="19" t="s">
        <v>182</v>
      </c>
    </row>
    <row r="9" s="10" customFormat="1" spans="1:6">
      <c r="A9" s="13" t="s">
        <v>189</v>
      </c>
      <c r="B9" s="17" t="s">
        <v>190</v>
      </c>
      <c r="C9" s="18">
        <v>0.0740339472097558</v>
      </c>
      <c r="D9" s="18">
        <v>0.0906833452259666</v>
      </c>
      <c r="E9" s="18">
        <v>0.121715479487968</v>
      </c>
      <c r="F9" s="19" t="s">
        <v>182</v>
      </c>
    </row>
    <row r="10" s="10" customFormat="1" spans="1:6">
      <c r="A10" s="13" t="s">
        <v>191</v>
      </c>
      <c r="B10" s="17" t="s">
        <v>192</v>
      </c>
      <c r="C10" s="18">
        <v>0.304072388233851</v>
      </c>
      <c r="D10" s="18">
        <v>0.00762636271339338</v>
      </c>
      <c r="E10" s="18">
        <v>0.744612620002919</v>
      </c>
      <c r="F10" s="19" t="s">
        <v>182</v>
      </c>
    </row>
    <row r="11" s="10" customFormat="1" spans="1:6">
      <c r="A11" s="13" t="s">
        <v>193</v>
      </c>
      <c r="B11" s="17" t="s">
        <v>194</v>
      </c>
      <c r="C11" s="18">
        <v>0.453192181583369</v>
      </c>
      <c r="D11" s="18">
        <v>0.202986280078252</v>
      </c>
      <c r="E11" s="18">
        <v>0.495084034123704</v>
      </c>
      <c r="F11" s="19" t="s">
        <v>182</v>
      </c>
    </row>
    <row r="12" s="10" customFormat="1" spans="1:6">
      <c r="A12" s="13" t="s">
        <v>195</v>
      </c>
      <c r="B12" s="17" t="s">
        <v>196</v>
      </c>
      <c r="C12" s="18">
        <v>0.910101118786484</v>
      </c>
      <c r="D12" s="18">
        <v>1.64594674037096</v>
      </c>
      <c r="E12" s="18">
        <v>0.609840836234071</v>
      </c>
      <c r="F12" s="19" t="s">
        <v>182</v>
      </c>
    </row>
    <row r="13" s="10" customFormat="1" spans="1:6">
      <c r="A13" s="13" t="s">
        <v>197</v>
      </c>
      <c r="B13" s="17" t="s">
        <v>198</v>
      </c>
      <c r="C13" s="18">
        <v>0.139845712792421</v>
      </c>
      <c r="D13" s="18">
        <v>0.02053109768055</v>
      </c>
      <c r="E13" s="18">
        <v>0.90278433547297</v>
      </c>
      <c r="F13" s="19" t="s">
        <v>199</v>
      </c>
    </row>
    <row r="14" s="10" customFormat="1" spans="1:6">
      <c r="A14" s="13" t="s">
        <v>200</v>
      </c>
      <c r="B14" s="17" t="s">
        <v>201</v>
      </c>
      <c r="C14" s="18">
        <v>0.0869457973761782</v>
      </c>
      <c r="D14" s="18">
        <v>0.0264877874939263</v>
      </c>
      <c r="E14" s="18">
        <v>0.318168964789344</v>
      </c>
      <c r="F14" s="19" t="s">
        <v>199</v>
      </c>
    </row>
    <row r="15" s="10" customFormat="1" spans="1:6">
      <c r="A15" s="13" t="s">
        <v>202</v>
      </c>
      <c r="B15" s="17" t="s">
        <v>203</v>
      </c>
      <c r="C15" s="18">
        <v>0.121777270448862</v>
      </c>
      <c r="D15" s="18">
        <v>0.0084641789341453</v>
      </c>
      <c r="E15" s="18">
        <v>0.0428162309260895</v>
      </c>
      <c r="F15" s="19" t="s">
        <v>199</v>
      </c>
    </row>
    <row r="16" s="10" customFormat="1" spans="1:6">
      <c r="A16" s="13" t="s">
        <v>204</v>
      </c>
      <c r="B16" s="17" t="s">
        <v>205</v>
      </c>
      <c r="C16" s="18">
        <v>0.166396204238932</v>
      </c>
      <c r="D16" s="18">
        <v>0.271221430654208</v>
      </c>
      <c r="E16" s="18">
        <v>0.158163198538228</v>
      </c>
      <c r="F16" s="19" t="s">
        <v>206</v>
      </c>
    </row>
    <row r="17" s="10" customFormat="1" spans="1:6">
      <c r="A17" s="13" t="s">
        <v>207</v>
      </c>
      <c r="B17" s="17" t="s">
        <v>208</v>
      </c>
      <c r="C17" s="18">
        <v>0.096348950011527</v>
      </c>
      <c r="D17" s="18">
        <v>0.163943502865295</v>
      </c>
      <c r="E17" s="18">
        <v>0.295594786813872</v>
      </c>
      <c r="F17" s="19" t="s">
        <v>206</v>
      </c>
    </row>
    <row r="18" s="10" customFormat="1" spans="1:6">
      <c r="A18" s="13" t="s">
        <v>209</v>
      </c>
      <c r="B18" s="17" t="s">
        <v>210</v>
      </c>
      <c r="C18" s="18">
        <v>0</v>
      </c>
      <c r="D18" s="18">
        <v>0.00528186449816785</v>
      </c>
      <c r="E18" s="18">
        <v>0</v>
      </c>
      <c r="F18" s="19" t="s">
        <v>206</v>
      </c>
    </row>
    <row r="19" s="10" customFormat="1" spans="1:6">
      <c r="A19" s="13" t="s">
        <v>211</v>
      </c>
      <c r="B19" s="17" t="s">
        <v>212</v>
      </c>
      <c r="C19" s="18">
        <v>0.0350400112306172</v>
      </c>
      <c r="D19" s="18">
        <v>2.93203332109105</v>
      </c>
      <c r="E19" s="18">
        <v>0.0432455306426905</v>
      </c>
      <c r="F19" s="19" t="s">
        <v>206</v>
      </c>
    </row>
    <row r="20" s="10" customFormat="1" spans="1:6">
      <c r="A20" s="13" t="s">
        <v>213</v>
      </c>
      <c r="B20" s="17" t="s">
        <v>214</v>
      </c>
      <c r="C20" s="18">
        <v>2.25890920238016</v>
      </c>
      <c r="D20" s="18">
        <v>2.42461435925748</v>
      </c>
      <c r="E20" s="18">
        <v>2.28645583726339</v>
      </c>
      <c r="F20" s="19" t="s">
        <v>199</v>
      </c>
    </row>
    <row r="21" s="10" customFormat="1" spans="1:6">
      <c r="A21" s="13" t="s">
        <v>215</v>
      </c>
      <c r="B21" s="17" t="s">
        <v>216</v>
      </c>
      <c r="C21" s="18">
        <v>0.11402262542815</v>
      </c>
      <c r="D21" s="18">
        <v>0.0546230710782115</v>
      </c>
      <c r="E21" s="18">
        <v>0.359961818173067</v>
      </c>
      <c r="F21" s="19" t="s">
        <v>199</v>
      </c>
    </row>
    <row r="22" s="10" customFormat="1" spans="1:6">
      <c r="A22" s="13" t="s">
        <v>217</v>
      </c>
      <c r="B22" s="17" t="s">
        <v>218</v>
      </c>
      <c r="C22" s="18">
        <v>0.156477410238273</v>
      </c>
      <c r="D22" s="18">
        <v>0.101464208801839</v>
      </c>
      <c r="E22" s="18">
        <v>1.33712753765425</v>
      </c>
      <c r="F22" s="19" t="s">
        <v>219</v>
      </c>
    </row>
    <row r="23" s="10" customFormat="1" spans="1:6">
      <c r="A23" s="13" t="s">
        <v>220</v>
      </c>
      <c r="B23" s="17" t="s">
        <v>221</v>
      </c>
      <c r="C23" s="18">
        <v>0.415227628753766</v>
      </c>
      <c r="D23" s="18">
        <v>0.0613266474022804</v>
      </c>
      <c r="E23" s="18">
        <v>0.309066139248946</v>
      </c>
      <c r="F23" s="19" t="s">
        <v>219</v>
      </c>
    </row>
    <row r="24" s="10" customFormat="1" spans="1:6">
      <c r="A24" s="13" t="s">
        <v>222</v>
      </c>
      <c r="B24" s="17" t="s">
        <v>223</v>
      </c>
      <c r="C24" s="18">
        <v>0.160049616254387</v>
      </c>
      <c r="D24" s="18">
        <v>0.049910687219148</v>
      </c>
      <c r="E24" s="18">
        <v>0.647371367220805</v>
      </c>
      <c r="F24" s="19" t="s">
        <v>219</v>
      </c>
    </row>
    <row r="25" s="10" customFormat="1" spans="1:6">
      <c r="A25" s="13" t="s">
        <v>224</v>
      </c>
      <c r="B25" s="17" t="s">
        <v>225</v>
      </c>
      <c r="C25" s="18">
        <v>0.268761504178155</v>
      </c>
      <c r="D25" s="18">
        <v>0.395353736799465</v>
      </c>
      <c r="E25" s="18">
        <v>0.528440829687092</v>
      </c>
      <c r="F25" s="19" t="s">
        <v>219</v>
      </c>
    </row>
    <row r="26" s="10" customFormat="1" spans="1:6">
      <c r="A26" s="13" t="s">
        <v>226</v>
      </c>
      <c r="B26" s="17" t="s">
        <v>227</v>
      </c>
      <c r="C26" s="18">
        <v>0.0966442095126291</v>
      </c>
      <c r="D26" s="18">
        <v>0.0930075699385486</v>
      </c>
      <c r="E26" s="18">
        <v>0.76155876904377</v>
      </c>
      <c r="F26" s="19" t="s">
        <v>219</v>
      </c>
    </row>
    <row r="27" s="10" customFormat="1" spans="1:6">
      <c r="A27" s="13" t="s">
        <v>228</v>
      </c>
      <c r="B27" s="17" t="s">
        <v>229</v>
      </c>
      <c r="C27" s="18">
        <v>0.0657591317961831</v>
      </c>
      <c r="D27" s="18">
        <v>0.727552438250623</v>
      </c>
      <c r="E27" s="18">
        <v>2.88791195462287</v>
      </c>
      <c r="F27" s="19" t="s">
        <v>219</v>
      </c>
    </row>
    <row r="28" s="10" customFormat="1" spans="1:6">
      <c r="A28" s="13" t="s">
        <v>230</v>
      </c>
      <c r="B28" s="17" t="s">
        <v>231</v>
      </c>
      <c r="C28" s="18">
        <v>0.0918478043547718</v>
      </c>
      <c r="D28" s="18">
        <v>0.131732768449844</v>
      </c>
      <c r="E28" s="18">
        <v>0</v>
      </c>
      <c r="F28" s="19" t="s">
        <v>219</v>
      </c>
    </row>
    <row r="29" s="10" customFormat="1" spans="1:6">
      <c r="A29" s="13" t="s">
        <v>232</v>
      </c>
      <c r="B29" s="17" t="s">
        <v>233</v>
      </c>
      <c r="C29" s="18">
        <v>0.208319715938944</v>
      </c>
      <c r="D29" s="18">
        <v>0.483509467068024</v>
      </c>
      <c r="E29" s="18">
        <v>2.93929415509411</v>
      </c>
      <c r="F29" s="19" t="s">
        <v>199</v>
      </c>
    </row>
    <row r="30" s="10" customFormat="1" spans="1:6">
      <c r="A30" s="13" t="s">
        <v>234</v>
      </c>
      <c r="B30" s="17" t="s">
        <v>235</v>
      </c>
      <c r="C30" s="18">
        <v>0.458774698140387</v>
      </c>
      <c r="D30" s="18">
        <v>0.0104296290958501</v>
      </c>
      <c r="E30" s="18">
        <v>0.622435024114686</v>
      </c>
      <c r="F30" s="19" t="s">
        <v>199</v>
      </c>
    </row>
    <row r="31" s="10" customFormat="1" spans="1:6">
      <c r="A31" s="13" t="s">
        <v>236</v>
      </c>
      <c r="B31" s="17" t="s">
        <v>237</v>
      </c>
      <c r="C31" s="18">
        <v>0.0716308994527164</v>
      </c>
      <c r="D31" s="18">
        <v>0.167143133124798</v>
      </c>
      <c r="E31" s="18">
        <v>0.362406103515326</v>
      </c>
      <c r="F31" s="19" t="s">
        <v>199</v>
      </c>
    </row>
    <row r="32" s="10" customFormat="1" spans="1:6">
      <c r="A32" s="13" t="s">
        <v>238</v>
      </c>
      <c r="B32" s="17" t="s">
        <v>239</v>
      </c>
      <c r="C32" s="18">
        <v>0.123487029875299</v>
      </c>
      <c r="D32" s="18">
        <v>0.412429243094668</v>
      </c>
      <c r="E32" s="18">
        <v>0.454708873114375</v>
      </c>
      <c r="F32" s="19" t="s">
        <v>219</v>
      </c>
    </row>
    <row r="33" s="10" customFormat="1" spans="1:6">
      <c r="A33" s="13" t="s">
        <v>240</v>
      </c>
      <c r="B33" s="17" t="s">
        <v>241</v>
      </c>
      <c r="C33" s="18">
        <v>5.57532907485225</v>
      </c>
      <c r="D33" s="18">
        <v>0</v>
      </c>
      <c r="E33" s="18">
        <v>4.31220768731717e-5</v>
      </c>
      <c r="F33" s="19" t="s">
        <v>219</v>
      </c>
    </row>
    <row r="34" s="10" customFormat="1" spans="1:6">
      <c r="A34" s="13" t="s">
        <v>242</v>
      </c>
      <c r="B34" s="17" t="s">
        <v>243</v>
      </c>
      <c r="C34" s="18">
        <v>0.349512749913</v>
      </c>
      <c r="D34" s="18">
        <v>0.30742538143265</v>
      </c>
      <c r="E34" s="18">
        <v>0.304601358980884</v>
      </c>
      <c r="F34" s="19" t="s">
        <v>219</v>
      </c>
    </row>
    <row r="35" s="10" customFormat="1" spans="1:6">
      <c r="A35" s="13" t="s">
        <v>244</v>
      </c>
      <c r="B35" s="17" t="s">
        <v>245</v>
      </c>
      <c r="C35" s="18">
        <v>1.98170832052345</v>
      </c>
      <c r="D35" s="18">
        <v>0.0541171669025772</v>
      </c>
      <c r="E35" s="18">
        <v>0.0694659565231154</v>
      </c>
      <c r="F35" s="19" t="s">
        <v>199</v>
      </c>
    </row>
    <row r="36" s="10" customFormat="1" spans="1:6">
      <c r="A36" s="13" t="s">
        <v>246</v>
      </c>
      <c r="B36" s="17" t="s">
        <v>247</v>
      </c>
      <c r="C36" s="18">
        <v>0.150263332443171</v>
      </c>
      <c r="D36" s="18">
        <v>0.0152353905498215</v>
      </c>
      <c r="E36" s="18">
        <v>1.82800110359195</v>
      </c>
      <c r="F36" s="19" t="s">
        <v>199</v>
      </c>
    </row>
    <row r="37" s="10" customFormat="1" spans="1:6">
      <c r="A37" s="13" t="s">
        <v>248</v>
      </c>
      <c r="B37" s="17" t="s">
        <v>249</v>
      </c>
      <c r="C37" s="18">
        <v>0.211838008094822</v>
      </c>
      <c r="D37" s="18">
        <v>0.0544490345045208</v>
      </c>
      <c r="E37" s="18">
        <v>4.7729895858701</v>
      </c>
      <c r="F37" s="19" t="s">
        <v>199</v>
      </c>
    </row>
    <row r="38" s="10" customFormat="1" spans="1:6">
      <c r="A38" s="13" t="s">
        <v>250</v>
      </c>
      <c r="B38" s="17" t="s">
        <v>251</v>
      </c>
      <c r="C38" s="18">
        <v>0.110089451691707</v>
      </c>
      <c r="D38" s="18">
        <v>0.274389883526305</v>
      </c>
      <c r="E38" s="18">
        <v>7.25000120298755</v>
      </c>
      <c r="F38" s="19" t="s">
        <v>199</v>
      </c>
    </row>
    <row r="39" s="10" customFormat="1" spans="1:6">
      <c r="A39" s="13" t="s">
        <v>252</v>
      </c>
      <c r="B39" s="17" t="s">
        <v>253</v>
      </c>
      <c r="C39" s="18">
        <v>0.196513593788476</v>
      </c>
      <c r="D39" s="18">
        <v>0.564511178396898</v>
      </c>
      <c r="E39" s="18">
        <v>3.39056712837505</v>
      </c>
      <c r="F39" s="19" t="s">
        <v>199</v>
      </c>
    </row>
    <row r="40" s="10" customFormat="1" spans="1:6">
      <c r="A40" s="13" t="s">
        <v>254</v>
      </c>
      <c r="B40" s="17" t="s">
        <v>255</v>
      </c>
      <c r="C40" s="18">
        <v>0</v>
      </c>
      <c r="D40" s="18">
        <v>0</v>
      </c>
      <c r="E40" s="18">
        <v>0</v>
      </c>
      <c r="F40" s="19" t="s">
        <v>219</v>
      </c>
    </row>
    <row r="41" s="10" customFormat="1" spans="1:6">
      <c r="A41" s="13" t="s">
        <v>256</v>
      </c>
      <c r="B41" s="17" t="s">
        <v>257</v>
      </c>
      <c r="C41" s="18">
        <v>0</v>
      </c>
      <c r="D41" s="18">
        <v>0</v>
      </c>
      <c r="E41" s="18">
        <v>0</v>
      </c>
      <c r="F41" s="19" t="s">
        <v>219</v>
      </c>
    </row>
    <row r="42" s="10" customFormat="1" spans="1:6">
      <c r="A42" s="13" t="s">
        <v>258</v>
      </c>
      <c r="B42" s="17" t="s">
        <v>259</v>
      </c>
      <c r="C42" s="18">
        <v>0</v>
      </c>
      <c r="D42" s="18">
        <v>0</v>
      </c>
      <c r="E42" s="18">
        <v>0</v>
      </c>
      <c r="F42" s="19" t="s">
        <v>219</v>
      </c>
    </row>
    <row r="43" s="10" customFormat="1" spans="1:6">
      <c r="A43" s="13" t="s">
        <v>260</v>
      </c>
      <c r="B43" s="17" t="s">
        <v>261</v>
      </c>
      <c r="C43" s="18">
        <v>0</v>
      </c>
      <c r="D43" s="18">
        <v>0</v>
      </c>
      <c r="E43" s="18">
        <v>0</v>
      </c>
      <c r="F43" s="19" t="s">
        <v>219</v>
      </c>
    </row>
    <row r="44" s="10" customFormat="1" spans="1:6">
      <c r="A44" s="13" t="s">
        <v>262</v>
      </c>
      <c r="B44" s="17" t="s">
        <v>263</v>
      </c>
      <c r="C44" s="18">
        <v>0</v>
      </c>
      <c r="D44" s="18">
        <v>0</v>
      </c>
      <c r="E44" s="18">
        <v>0</v>
      </c>
      <c r="F44" s="19" t="s">
        <v>219</v>
      </c>
    </row>
    <row r="45" s="10" customFormat="1" spans="1:6">
      <c r="A45" s="13" t="s">
        <v>264</v>
      </c>
      <c r="B45" s="17" t="s">
        <v>265</v>
      </c>
      <c r="C45" s="18">
        <v>0</v>
      </c>
      <c r="D45" s="18">
        <v>0</v>
      </c>
      <c r="E45" s="18">
        <v>0</v>
      </c>
      <c r="F45" s="19" t="s">
        <v>219</v>
      </c>
    </row>
    <row r="46" s="10" customFormat="1" spans="1:6">
      <c r="A46" s="13" t="s">
        <v>266</v>
      </c>
      <c r="B46" s="17" t="s">
        <v>267</v>
      </c>
      <c r="C46" s="18">
        <v>0</v>
      </c>
      <c r="D46" s="18">
        <v>0</v>
      </c>
      <c r="E46" s="18">
        <v>0</v>
      </c>
      <c r="F46" s="19" t="s">
        <v>219</v>
      </c>
    </row>
    <row r="47" spans="1:6">
      <c r="A47" s="20" t="s">
        <v>268</v>
      </c>
      <c r="B47" s="21" t="s">
        <v>269</v>
      </c>
      <c r="C47" s="21">
        <v>0.47</v>
      </c>
      <c r="D47" s="21">
        <v>0.26</v>
      </c>
      <c r="E47" s="21">
        <v>0.15</v>
      </c>
      <c r="F47" s="22"/>
    </row>
    <row r="48" spans="1:6">
      <c r="A48" s="23" t="s">
        <v>270</v>
      </c>
      <c r="B48" s="24" t="s">
        <v>271</v>
      </c>
      <c r="C48" s="24">
        <v>0.3</v>
      </c>
      <c r="D48" s="24">
        <v>0.18</v>
      </c>
      <c r="E48" s="24">
        <v>0.99</v>
      </c>
      <c r="F48" s="25"/>
    </row>
    <row r="49" spans="1:6">
      <c r="A49" s="23" t="s">
        <v>272</v>
      </c>
      <c r="B49" s="24" t="s">
        <v>273</v>
      </c>
      <c r="C49" s="24">
        <v>0.13</v>
      </c>
      <c r="D49" s="24">
        <v>0.26</v>
      </c>
      <c r="E49" s="24">
        <v>2.72</v>
      </c>
      <c r="F49" s="25"/>
    </row>
    <row r="50" spans="1:6">
      <c r="A50" s="23" t="s">
        <v>274</v>
      </c>
      <c r="B50" s="24" t="s">
        <v>275</v>
      </c>
      <c r="C50" s="24">
        <v>0.05</v>
      </c>
      <c r="D50" s="24">
        <v>1.12</v>
      </c>
      <c r="E50" s="24">
        <v>1.42</v>
      </c>
      <c r="F50" s="25"/>
    </row>
  </sheetData>
  <mergeCells count="5">
    <mergeCell ref="A1:F1"/>
    <mergeCell ref="C3:E3"/>
    <mergeCell ref="A3:A4"/>
    <mergeCell ref="B3:B4"/>
    <mergeCell ref="F3:F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90" zoomScaleNormal="90" topLeftCell="A6" workbookViewId="0">
      <selection activeCell="B6" sqref="B6"/>
    </sheetView>
  </sheetViews>
  <sheetFormatPr defaultColWidth="9" defaultRowHeight="13.5" outlineLevelCol="2"/>
  <cols>
    <col min="1" max="1" width="48.625" style="2" customWidth="1"/>
    <col min="2" max="2" width="55.125" style="2" customWidth="1"/>
    <col min="3" max="3" width="78.4916666666667" style="2" customWidth="1"/>
    <col min="4" max="16384" width="9" style="1"/>
  </cols>
  <sheetData>
    <row r="1" s="1" customFormat="1" ht="43" customHeight="1" spans="1:3">
      <c r="A1" s="3" t="s">
        <v>276</v>
      </c>
      <c r="B1" s="3"/>
      <c r="C1" s="3"/>
    </row>
    <row r="2" s="1" customFormat="1" ht="45" customHeight="1" spans="1:3">
      <c r="A2" s="4" t="s">
        <v>277</v>
      </c>
      <c r="B2" s="4" t="s">
        <v>278</v>
      </c>
      <c r="C2" s="4" t="s">
        <v>279</v>
      </c>
    </row>
    <row r="3" s="1" customFormat="1" ht="80" customHeight="1" spans="1:3">
      <c r="A3" s="5" t="s">
        <v>280</v>
      </c>
      <c r="B3" s="6" t="s">
        <v>281</v>
      </c>
      <c r="C3" s="6" t="s">
        <v>282</v>
      </c>
    </row>
    <row r="4" s="1" customFormat="1" ht="53" customHeight="1" spans="1:3">
      <c r="A4" s="7" t="s">
        <v>283</v>
      </c>
      <c r="B4" s="6" t="s">
        <v>284</v>
      </c>
      <c r="C4" s="6" t="s">
        <v>285</v>
      </c>
    </row>
    <row r="5" s="1" customFormat="1" ht="60" customHeight="1" spans="1:3">
      <c r="A5" s="7" t="s">
        <v>286</v>
      </c>
      <c r="B5" s="6" t="s">
        <v>287</v>
      </c>
      <c r="C5" s="6" t="s">
        <v>288</v>
      </c>
    </row>
    <row r="6" s="1" customFormat="1" ht="42" customHeight="1" spans="1:3">
      <c r="A6" s="7" t="s">
        <v>289</v>
      </c>
      <c r="B6" s="6" t="s">
        <v>290</v>
      </c>
      <c r="C6" s="6" t="s">
        <v>291</v>
      </c>
    </row>
    <row r="7" s="1" customFormat="1" ht="27" customHeight="1" spans="1:3">
      <c r="A7" s="7" t="s">
        <v>292</v>
      </c>
      <c r="B7" s="6" t="s">
        <v>293</v>
      </c>
      <c r="C7" s="6" t="s">
        <v>294</v>
      </c>
    </row>
    <row r="8" s="1" customFormat="1" ht="28" customHeight="1" spans="1:3">
      <c r="A8" s="7" t="s">
        <v>295</v>
      </c>
      <c r="B8" s="6" t="s">
        <v>296</v>
      </c>
      <c r="C8" s="6"/>
    </row>
    <row r="9" s="1" customFormat="1" ht="28" customHeight="1" spans="1:3">
      <c r="A9" s="7" t="s">
        <v>297</v>
      </c>
      <c r="B9" s="6" t="s">
        <v>298</v>
      </c>
      <c r="C9" s="6"/>
    </row>
    <row r="10" s="1" customFormat="1" ht="83" customHeight="1" spans="1:3">
      <c r="A10" s="7" t="s">
        <v>299</v>
      </c>
      <c r="B10" s="6" t="s">
        <v>300</v>
      </c>
      <c r="C10" s="6" t="s">
        <v>301</v>
      </c>
    </row>
    <row r="11" s="1" customFormat="1" ht="41" customHeight="1" spans="1:3">
      <c r="A11" s="7" t="s">
        <v>302</v>
      </c>
      <c r="B11" s="6" t="s">
        <v>303</v>
      </c>
      <c r="C11" s="6" t="s">
        <v>304</v>
      </c>
    </row>
    <row r="12" s="1" customFormat="1" ht="60" customHeight="1" spans="1:3">
      <c r="A12" s="7" t="s">
        <v>305</v>
      </c>
      <c r="B12" s="8" t="s">
        <v>306</v>
      </c>
      <c r="C12" s="6"/>
    </row>
    <row r="13" s="1" customFormat="1" ht="27" customHeight="1" spans="1:3">
      <c r="A13" s="7" t="s">
        <v>307</v>
      </c>
      <c r="B13" s="8" t="s">
        <v>308</v>
      </c>
      <c r="C13" s="8" t="s">
        <v>309</v>
      </c>
    </row>
    <row r="14" s="1" customFormat="1" ht="43" customHeight="1" spans="1:3">
      <c r="A14" s="7" t="s">
        <v>310</v>
      </c>
      <c r="B14" s="8" t="s">
        <v>311</v>
      </c>
      <c r="C14" s="6"/>
    </row>
    <row r="15" s="1" customFormat="1" ht="27" customHeight="1" spans="1:3">
      <c r="A15" s="7" t="s">
        <v>312</v>
      </c>
      <c r="B15" s="6" t="s">
        <v>313</v>
      </c>
      <c r="C15" s="8"/>
    </row>
    <row r="16" s="1" customFormat="1" ht="80" customHeight="1" spans="1:3">
      <c r="A16" s="5" t="s">
        <v>314</v>
      </c>
      <c r="B16" s="6" t="s">
        <v>315</v>
      </c>
      <c r="C16" s="6" t="s">
        <v>316</v>
      </c>
    </row>
    <row r="17" s="1" customFormat="1" ht="97" customHeight="1" spans="1:3">
      <c r="A17" s="5" t="s">
        <v>317</v>
      </c>
      <c r="B17" s="6" t="s">
        <v>318</v>
      </c>
      <c r="C17" s="9" t="s">
        <v>319</v>
      </c>
    </row>
    <row r="18" s="1" customFormat="1" ht="154" customHeight="1" spans="1:3">
      <c r="A18" s="5" t="s">
        <v>320</v>
      </c>
      <c r="B18" s="6" t="s">
        <v>321</v>
      </c>
      <c r="C18" s="6" t="s">
        <v>322</v>
      </c>
    </row>
    <row r="19" s="1" customFormat="1" ht="99" customHeight="1" spans="1:3">
      <c r="A19" s="5" t="s">
        <v>323</v>
      </c>
      <c r="B19" s="6" t="s">
        <v>324</v>
      </c>
      <c r="C19" s="6" t="s">
        <v>325</v>
      </c>
    </row>
  </sheetData>
  <mergeCells count="1">
    <mergeCell ref="A1:C1"/>
  </mergeCells>
  <hyperlinks>
    <hyperlink ref="B14" r:id="rId1" display="员工根据其工作绩效而获得一部分公司利润的组织整体激励计划。" tooltip="https://baike.so.com/doc/6791587-7008209.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台账计算表</vt:lpstr>
      <vt:lpstr>辅助表</vt:lpstr>
      <vt:lpstr>填报指引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素素</cp:lastModifiedBy>
  <dcterms:created xsi:type="dcterms:W3CDTF">2023-05-12T11:15:00Z</dcterms:created>
  <dcterms:modified xsi:type="dcterms:W3CDTF">2024-03-12T01:48:32Z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D9BF988409FB4AB8BF4A9A3E5511011C_12</vt:lpwstr>
  </property>
  <property fmtid="{D5CDD505-2E9C-101B-9397-08002B2CF9AE}" pid="4" name="KSOReadingLayout">
    <vt:bool>true</vt:bool>
  </property>
</Properties>
</file>