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firstSheet="1" activeTab="1"/>
  </bookViews>
  <sheets>
    <sheet name="新业态审计情况汇总表" sheetId="2" state="hidden" r:id="rId1"/>
    <sheet name="新业态审计情况汇总表 (2)" sheetId="3" r:id="rId2"/>
    <sheet name="item4" sheetId="1" state="hidden" r:id="rId3"/>
  </sheets>
  <definedNames>
    <definedName name="_xlnm._FilterDatabase" localSheetId="0" hidden="1">新业态审计情况汇总表!$A$2:$AK$21</definedName>
    <definedName name="_xlnm._FilterDatabase" localSheetId="1" hidden="1">'新业态审计情况汇总表 (2)'!$A$2:$I$16</definedName>
    <definedName name="_xlnm.Print_Titles" localSheetId="0">新业态审计情况汇总表!$1:$2</definedName>
    <definedName name="_xlnm.Print_Titles" localSheetId="1">'新业态审计情况汇总表 (2)'!$1:$2</definedName>
  </definedNames>
  <calcPr calcId="144525"/>
</workbook>
</file>

<file path=xl/sharedStrings.xml><?xml version="1.0" encoding="utf-8"?>
<sst xmlns="http://schemas.openxmlformats.org/spreadsheetml/2006/main" count="1277" uniqueCount="626">
  <si>
    <t>2022年优秀新型业态文化企业项目审计汇总明细表</t>
  </si>
  <si>
    <t>项目类别</t>
  </si>
  <si>
    <t>受理编号</t>
  </si>
  <si>
    <t>序号</t>
  </si>
  <si>
    <t>申报单位</t>
  </si>
  <si>
    <t>单位地址</t>
  </si>
  <si>
    <t>申请日期</t>
  </si>
  <si>
    <t>统一社会信用代码</t>
  </si>
  <si>
    <t>企业注册时间</t>
  </si>
  <si>
    <t>注册地址</t>
  </si>
  <si>
    <t>经营范围（按营业证照登记信息）</t>
  </si>
  <si>
    <t>单位现主营产品或服务（填写详细品名）</t>
  </si>
  <si>
    <t>企业主管业务所属文化及相关产业分类代码（大类）</t>
  </si>
  <si>
    <t>企业主管业务所属文化及相关产业分类代码（中类）</t>
  </si>
  <si>
    <t>企业主管业务所属文化及相关产业分类代码（小类）</t>
  </si>
  <si>
    <t>企业主管业务所属文化及相关产业分类代码（类别名称）</t>
  </si>
  <si>
    <t>2019年度总收入（万元）</t>
  </si>
  <si>
    <t>2018年度总收入（万元）</t>
  </si>
  <si>
    <t>2017年度总收入（万元）</t>
  </si>
  <si>
    <t>2019年主营业务收入增长率（%）</t>
  </si>
  <si>
    <t>2018年主营业务收入增长率（%）</t>
  </si>
  <si>
    <t>2017年主营业务收入增长率（%）</t>
  </si>
  <si>
    <t>2019年度纳税总额（万元）</t>
  </si>
  <si>
    <t>2018年度纳税总额（万元）</t>
  </si>
  <si>
    <t>2017年度纳税总额（万元）</t>
  </si>
  <si>
    <t>2021年度纳税金额</t>
  </si>
  <si>
    <t>2021年主营业务收入</t>
  </si>
  <si>
    <t>2020年主营业务收入</t>
  </si>
  <si>
    <t>2019年主营业务收入</t>
  </si>
  <si>
    <t>2018年主营业务收入</t>
  </si>
  <si>
    <t>2021年主营业务收入增长率（%）</t>
  </si>
  <si>
    <t>2020年主营业务收入增长率（%）</t>
  </si>
  <si>
    <t>2021年度纳税是否不低于100万元</t>
  </si>
  <si>
    <t>2021年度主营业务收入是否不低于1000万元</t>
  </si>
  <si>
    <t>近3年（2019-2021年）主营业务收入年增速均不低于20%</t>
  </si>
  <si>
    <t>拟资助金额</t>
  </si>
  <si>
    <t>备注</t>
  </si>
  <si>
    <t>深圳市文化产业发展专项资金优秀新型业态文化企业认定奖励项目资助</t>
  </si>
  <si>
    <t>XXYT20220002</t>
  </si>
  <si>
    <t>深圳市瑞云科技有限公司</t>
  </si>
  <si>
    <t>深圳市南山区商华路2号阳光科创中心B座17层</t>
  </si>
  <si>
    <t>2022-05-14</t>
  </si>
  <si>
    <t>91440300761988340L</t>
  </si>
  <si>
    <t>2004-05-24</t>
  </si>
  <si>
    <t>计算机软、硬件的技术开发与销售；技术转让、技术设计及咨询服务； 计算机系统集成服务；机房租赁、虚拟云空间租赁、云计算资源租赁。环境保护专用设备制造；生态环境材料销售。许可经营项目是：经营增值电信业务。</t>
  </si>
  <si>
    <t>Renderbus 云渲染、RaySync 镭速传输解决方案、青椒云工作站、3DCAT实时渲染云平台、斗龙云游戏视觉服务平台。</t>
  </si>
  <si>
    <t>02</t>
  </si>
  <si>
    <t>024</t>
  </si>
  <si>
    <t>0245</t>
  </si>
  <si>
    <t>其他文化数字内容服务</t>
  </si>
  <si>
    <t>不确定</t>
  </si>
  <si>
    <t>是</t>
  </si>
  <si>
    <t>2019年度审计报告，审计师对2018年度收入进行调整，调整后2019年期初（2018年）营业收入为7993.93万元。调整后2019年营业收入增长率为20.07%。但2018年度企业所得税申报表收入8057.35万元未更正申报，2018年审计报告列示的收入为8057.35万元。营业收入在2019年的审计报告与2018年的审计报告列示的数据不一致。且该结果直接决定该公司营业收入增长比例能否满足申报指南的要求。</t>
  </si>
  <si>
    <t>XXYT20220020</t>
  </si>
  <si>
    <t>深圳市凌云视迅科技有限责任公司</t>
  </si>
  <si>
    <t>深圳市南山区桃源街道长源社区学苑大道1001号南山智园C2栋1001</t>
  </si>
  <si>
    <t>2022-04-20</t>
  </si>
  <si>
    <t>91440300094370570B</t>
  </si>
  <si>
    <t>2014-04-11</t>
  </si>
  <si>
    <t>一般经营项目是：经营进出口业务；从事信息技术、电子产品、生物技术、化工产品、建筑建材、机械设备的技术开发、技术咨询、技术服务、技术转让；国内贸易；无线电及外部设备、网络游戏、多媒体产品的系统集成及无线数据产品的技术开发与销售；无线接入设备、GSM与CDMA无线直放站设备的研发与销售；计算机编程；计算机软件设计；影视策划；从事广告业务；影视器材设备租赁；计算机租赁。（以上项目法律、行政法规、国务院决定禁止的除外，限制的项目须取得许可后方可经营），许可经营项目是：广播电视节目制作；电影发行；电影放映。</t>
  </si>
  <si>
    <t>1）无标记点运动捕捉系统（AIMotion）
2）大空间VR交互系统开发（LUWU）
3）数字人制作系统（CHONGMING）
4）XR虚拟制作系统(LuXR)
5）FZMotion动作捕捉系统
6）无人机性能评测系统(Themis 3D+)
7）三维人脸扫描建模系统(Facial 3D+)</t>
  </si>
  <si>
    <t>08</t>
  </si>
  <si>
    <t>083</t>
  </si>
  <si>
    <t>0831</t>
  </si>
  <si>
    <t>影视录放设备制造</t>
  </si>
  <si>
    <t>否</t>
  </si>
  <si>
    <t>收入增长率不达标，不符合申报要求</t>
  </si>
  <si>
    <t>XXYT20220016</t>
  </si>
  <si>
    <t>深圳市星范儿文化科技有限公司</t>
  </si>
  <si>
    <t>深圳市宝安区福海街道和平社区骏丰工业区综合楼301B</t>
  </si>
  <si>
    <t>2022-04-23</t>
  </si>
  <si>
    <t>91440300MA5ELEFP1L</t>
  </si>
  <si>
    <t>2017-06-29</t>
  </si>
  <si>
    <t>教育信息化平台、数字资源库的研发和运营；现代教育装备的研发和销售；朗读亭、迷你歌咏亭系统的研发、销售和运营；文化艺术交流、展览展示、文化娱乐赛事活动的策划和承办；广告发布；国内贸易</t>
  </si>
  <si>
    <t>微朗读智能终端设备</t>
  </si>
  <si>
    <t>09</t>
  </si>
  <si>
    <t>095</t>
  </si>
  <si>
    <t>0954</t>
  </si>
  <si>
    <t>其他智能文化消费设备制造</t>
  </si>
  <si>
    <t>XXYT20220023</t>
  </si>
  <si>
    <t>深圳市九洲电器有限公司</t>
  </si>
  <si>
    <t>深圳市南山区粤海街道高新区南区科技南12路九洲电器大厦6楼</t>
  </si>
  <si>
    <t>91440300729868234H</t>
  </si>
  <si>
    <t>2001-07-03</t>
  </si>
  <si>
    <t>经营范围:网络产品、通讯设备、电脑类产品、数字移动通信终端产品及家用电子器材的研发和销售；研发、生产（生产车间另设）及销售集成电路芯片、电子半成品及成品；国内贸易（以上均不含专营、专控、专卖商品及限制项目）；经营进出口业务；自有物业租赁。
许可经营项目：停车场经营；物业管理.</t>
  </si>
  <si>
    <t>数字家庭智能多媒体终端、九洲智能物联网、数字中台管理系统、云边端信息系统集成、供应链管理系统研发</t>
  </si>
  <si>
    <t>01</t>
  </si>
  <si>
    <t>013</t>
  </si>
  <si>
    <t>0133</t>
  </si>
  <si>
    <t>广播电视集成播控</t>
  </si>
  <si>
    <t>XXYT20220022</t>
  </si>
  <si>
    <t>深圳市中顺和盈科技有限公司</t>
  </si>
  <si>
    <t>深圳市南山区粤海街道科技园社区科苑路15号科兴科学园B栋B4-1101A</t>
  </si>
  <si>
    <t>914403003195983158</t>
  </si>
  <si>
    <t>2014-10-29</t>
  </si>
  <si>
    <t>电子产品的研发与销售；软件的设计与开发；动漫设计；经营电子商务；国内贸易；货物及技术进出口。（法律、行政法规、国务院决定禁止的项目除外，限制的项目须取得许可后方可经营）</t>
  </si>
  <si>
    <t>游戏产品服务</t>
  </si>
  <si>
    <t>0242</t>
  </si>
  <si>
    <t>互联网游戏服务</t>
  </si>
  <si>
    <t>XXYT20220012</t>
  </si>
  <si>
    <t>深圳市乾派文化传播有限公司</t>
  </si>
  <si>
    <t>注册地址：深圳市福田区沙头街道翠湾社区福强路4001号文化创意园A座二层</t>
  </si>
  <si>
    <t>2022-04-26</t>
  </si>
  <si>
    <t>91440300MA5EP8DE45</t>
  </si>
  <si>
    <t>2017-08-18</t>
  </si>
  <si>
    <t xml:space="preserve">深圳市前海深港合作区前湾一路1号A栋201室(入驻深圳市前海商务秘书有限公司) </t>
  </si>
  <si>
    <t>一般经营项目是：文化活动策划；企业形象策划；市场营销策划；品牌策划；展览展示策划；从事广告业务（法律法规、国务院规定需另行办理广告经营审批的，需取得许可后方可经营）；会务策划；信息咨询（不含限制项目）；提供摄影摄像服务；投资文化影视行业（具体项目另行申报）；影视设备租赁（不含金融租赁）；网络科技、计算机软件领域内的技术开发、技术咨询、技术转让、技术服务；新媒体技术服务；基于互联网新媒体的技术服务。（以上各项法律、行政法规、国务院决定禁止的项目除外，限制的项目须取得许可后方可经营），许可经营项目是：影视制作；视频拍摄制作；音像、杂志、报刊的出版；演员、模特培训。</t>
  </si>
  <si>
    <t>主营短视频内容生产及商业变现，素人孵化+达人签约等业务。</t>
  </si>
  <si>
    <t>XXYT20220008</t>
  </si>
  <si>
    <t>深圳市代宝科技有限公司</t>
  </si>
  <si>
    <t>深圳市宝安区西乡街道共乐社区铁仔路50号凤凰智谷B栋701</t>
  </si>
  <si>
    <t>2022-04-28</t>
  </si>
  <si>
    <t>91440300MA5ET7NX2H</t>
  </si>
  <si>
    <t>2017-10-24</t>
  </si>
  <si>
    <t>一般经营项目是：网络技术、计算机技术领域内的技术开发；计算机软件开发；信息系统集成服务；计算机技术转让服务；在网上从事商贸活动（不含限制项目）；动漫设计；图文设计与制作；提供游戏软件研发、游戏美术外包服务、运营及维护；经营进出口业务。数字化城市虚拟软件开发；信息传输、软件和信息技术服务。（以上各项涉及法律、行政法规、国务院决定禁止的项目除外，限制的项目须取得许可后方可经营）</t>
  </si>
  <si>
    <t>美术设计软件、3D场景设计师、3D角色设计师、3原画修图师、次时代角色、3D场景设计师</t>
  </si>
  <si>
    <t>0243</t>
  </si>
  <si>
    <t>多媒体、游戏动漫和数字出版软件开发</t>
  </si>
  <si>
    <t>XXYT20220014</t>
  </si>
  <si>
    <t>深圳市酷看文化传播有限公司</t>
  </si>
  <si>
    <t>深圳市宝安区西乡街道盐田社区银田路4号华丰宝安智谷科技创新园H座422</t>
  </si>
  <si>
    <t>2022-04-25</t>
  </si>
  <si>
    <t>91440300MA5F8N84XF</t>
  </si>
  <si>
    <t>2018-08-02</t>
  </si>
  <si>
    <t xml:space="preserve">深圳市宝安区西乡街道盐田社区银田路4号华丰宝安智谷科技创新园H座422 </t>
  </si>
  <si>
    <t>一般经营项目：承办经批准的文化交流活动策划、影视策划；从事广告业务；经营进出口业务；影视周边衍生产品的设计、销售；品牌策划；翻译服务。计算机软件、信息系统软件的开发、销售；信息技术咨询；信息传输、软件和信息技术服务业。 许可经营项目：音乐制作；电子出版物、音像制品的销售；国内旅游业务；演员经纪；音像制品制作；影视作品发行。</t>
  </si>
  <si>
    <t xml:space="preserve">一、影视版权发行：负责国内外节目的代理发行和版权交易，出口具有中国特色的影视剧集，满足不同地区对节目内容多样化的需求；为国内影视内容版权方提供全球范围的专业内容维权服务，打击海外侵权盗版影视内容。
二、内容多语种译制：提供影音听译、剧本翻译、影视配音、游戏翻译、同传翻译等多种语言的译制服务工作，覆盖英语、印尼语、越南语、泰语、阿拉伯语、韩语、日语、西班牙语、葡萄牙语、土耳其语、俄罗斯等多种语言。团队配备母语译者，在语言的转换上兼具艺术性与准确性，最大程度地向各国观众还原影视内容的精髓。
三、海外代运营服务：提供海外代运营服务，涵盖各类节目、影视剧、电竞赛事的社交媒体平台账号运营，通过精细化的运营、本土化的语言风格，为账号输出各类物料、活动、热点，为客户培育以及维护私域流量，增加曝光度，帮助客户在YouTube、Facebook、Twitter、Instagram、TikTok等海外平台上快速提升品牌知名度。
</t>
  </si>
  <si>
    <t>04</t>
  </si>
  <si>
    <t>043</t>
  </si>
  <si>
    <t>0431</t>
  </si>
  <si>
    <t>电影和广播电视节目发行</t>
  </si>
  <si>
    <t>XXYT20220018</t>
  </si>
  <si>
    <t>深圳市华阳国际工程设计股份有限公司</t>
  </si>
  <si>
    <t>深圳市龙华区民治街道北站社区汇隆商务中心2号楼2618</t>
  </si>
  <si>
    <t>2022-04-21</t>
  </si>
  <si>
    <t>91440300192239795N</t>
  </si>
  <si>
    <t>1993-08-09</t>
  </si>
  <si>
    <t>工程设计及咨询；工程监理；项目管理；工程总承包及所需设备材料的采购和销售；兴办实业（具体项目另行申报）；经营进出口业务</t>
  </si>
  <si>
    <t>建筑设计与咨询及衍生服务</t>
  </si>
  <si>
    <t>03</t>
  </si>
  <si>
    <t>032</t>
  </si>
  <si>
    <t>0321</t>
  </si>
  <si>
    <t>建筑设计服务</t>
  </si>
  <si>
    <t>XXYT20220009</t>
  </si>
  <si>
    <t>深圳九星互动科技有限公司</t>
  </si>
  <si>
    <t>深圳市前海深港合作区南山街道兴海大道3046号香江金融大厦2809-2817</t>
  </si>
  <si>
    <t>91440300MA5DE3774F</t>
  </si>
  <si>
    <t>2016-06-06</t>
  </si>
  <si>
    <t>一般经营项目：计算机软硬件及网络产品（不含限制项目）的技术开发、销售，经济信
息咨询（不含限制项目）；从事广告业务；国内贸易（以上法律、行政法规、国务院决
定禁止的项目除外，限制的项目须取得许可后方可经营）。
许可经营项目：以下项目涉及应取得许可审批的，须凭相关审批文件方可经营:
互联网信息服务业务。</t>
  </si>
  <si>
    <t>互联网广告信息服务、互联网广告服务</t>
  </si>
  <si>
    <t>031</t>
  </si>
  <si>
    <t>0311</t>
  </si>
  <si>
    <t>互联网广告服务</t>
  </si>
  <si>
    <t>XXYT20220003</t>
  </si>
  <si>
    <t>深圳华侨城卡乐技术有限公司</t>
  </si>
  <si>
    <t xml:space="preserve">深圳市龙岗区宝龙街道宝龙社区宝龙工业城锦龙一路9号多利工业厂区E栋 </t>
  </si>
  <si>
    <t>2022-05-06</t>
  </si>
  <si>
    <t>91440300MA5EH6MM89</t>
  </si>
  <si>
    <t>2017-05-06</t>
  </si>
  <si>
    <t>一般经营项目是：从事计算机软硬件、电脑网络系统的技术开发（不含限制项目）；智能娱乐产品技术开发（以上不含限制项目）；销售自行开发软件；数码影视技术的开发；文化衍生产品的设计、销售；经营进出口业务（不含专营、专控、专卖商品）；，许可经营项目是：研发、生产、销售大型游乐设施系统软件及设备；特种设备安装、改造或维修；特种设备制造；影音设备、电子产品、通讯设备、机电设备的技术开发、生产加工；数码影视及动画的设计与制作；广播剧，电视剧、动画片、专题、专栏（不含时政新闻类），综艺的设计与制作；数字音乐、音效、录音设计与制作；广播剧、电视剧、动画片、专题、专栏、综艺的制作、复制与发行；照明灯具制造、舞台灯光生产和安装。（以上各项涉及法律、行政法规、国务院决定禁止的项目除外，限制的项目须取得许可后方可经营）</t>
  </si>
  <si>
    <t>1.高科技游乐体验项目
2.线上线下交互式特技系统
3.旅游智能化装备</t>
  </si>
  <si>
    <t>085</t>
  </si>
  <si>
    <t>0851</t>
  </si>
  <si>
    <t>露天游乐场所游乐设备制造</t>
  </si>
  <si>
    <t>XXYT20220001</t>
  </si>
  <si>
    <t>深圳劲嘉新型智能包装有限公司</t>
  </si>
  <si>
    <t>深圳市宝安区燕罗街道燕川社区燕山大道6-6号101</t>
  </si>
  <si>
    <t>2022-05-16</t>
  </si>
  <si>
    <t>914403003427460051</t>
  </si>
  <si>
    <t>2015-06-15</t>
  </si>
  <si>
    <t>智能包装制品、包装材料、包装机械、环保生态系统包装制品的技术开发与销售；无线射频标签、高新材料包装产品的研发设计与销售；个性化定制的私人和商务产品包装的设计与销售；智能化包装制品、包装材料的防伪技术开发；提供智能配送、智能包装、智能装卸以及智能信息的获取、加工和处理一体化解决方案的设计；提供创新创意包装的整体解决方案设计；互联网云印刷技术、软件技术的技术开发、技术转让、技术咨询服务；互联网电商行业信息化系统和方案的技术咨询、设计；互联网企业与传统制造企业的信息平台的系统集成服务和技术咨询；经营电子商务（涉及前置行政许可的，须取得前置性行政许可文件后方可经营）；货物及技术进出口。（法律、行政法规或者国务院决定禁止和规定在登记前须经批准的项目除外）在合法取得使用权的土地上从事房地产开发经营；物业管理；房地产经纪；房地产信息咨询；自有物业租赁。智能包装制品、包装材料、包装机械、环保生态系统包装制品的生产;无线射频标签、高新材料包装产品的生产;个性化定制的私人和商务产品包装的生产;出版物、包装装潢印刷品和其他印刷品的印刷;从事广告业务;酒类的批发与销售；电子烟、电子雾化器设备、电子元器件、电子产品、数码配件的生产与销售；新型烟草制品器具（不含烟草制品）的生产与销售</t>
  </si>
  <si>
    <t>单位主要生产各类智能环保包装产品、提供智能包装行业解决方案等</t>
  </si>
  <si>
    <t>07</t>
  </si>
  <si>
    <t>072</t>
  </si>
  <si>
    <t>0723</t>
  </si>
  <si>
    <t>包装装潢及其他印刷</t>
  </si>
  <si>
    <t>XXYT20220005</t>
  </si>
  <si>
    <t>华强方特（深圳）科技有限公司</t>
  </si>
  <si>
    <t>深圳市南山区科技中一路华强高新发展大楼9楼</t>
  </si>
  <si>
    <t>2022-05-05</t>
  </si>
  <si>
    <t>91440300MA5F1M7Y86</t>
  </si>
  <si>
    <t>2018-03-21</t>
  </si>
  <si>
    <t xml:space="preserve">一般经营项目：从事计算机软硬件、电脑网络系统的技术开发：楼宇智能自动化系统布线安装、智能娱乐产品技术开发；销售自行开发软件；研发、销售全数字环幕立体电影系统软件及设备、相关配套的智能娱乐设备；经营进出口业务；提供设备租赁、技术服务（以上均不含法律、行政法规、国务院决定规定需前置审批和禁止的项目）；大型游乐设施的安装、维修（限上门服务；凭有效特种设备安装改造维修许可证经营）；数字音乐、音效、录音创意设计。 生产全数字环幕立体电影系统软件及设备、相关配套的智能娱乐设备（生产限分支机构经营）；                                                    
许可经营项目：信息服务业务（仅限互联网信息服务业务）。
</t>
  </si>
  <si>
    <t>高科技文化主题公园虚拟交互娱乐设备</t>
  </si>
  <si>
    <t>0853</t>
  </si>
  <si>
    <t>其他娱乐用品制造</t>
  </si>
  <si>
    <t>XXYT20220021</t>
  </si>
  <si>
    <t>深圳市中手游网络科技有限公司</t>
  </si>
  <si>
    <t>深圳市福田区福田街道中康路卓越梅林中心广场（北区）4栋1001单元</t>
  </si>
  <si>
    <t>91440300335380447U</t>
  </si>
  <si>
    <t>2015-07-10</t>
  </si>
  <si>
    <t>一般经营项目：网络技术开发、技术服务；网络软件开发；网络产品设计；电脑图文设计；平面设计；企业营销策划；经济贸易咨询；计算机及软件、辅助设备、通讯设备的销售；国内贸易。（法律、行政法规、国务院决定禁止的项目除外，限制的项目须取得许可后方可经营）
许可经营项目：以下项目涉及应取得许可审批的，须凭相关审批文件方可经营:
利用信息网络经营游戏产品（含网络游戏虚拟货币发行）；网络游戏出版；第二类增值电信业务中的信息服务业务（仅限互联网信息服务），不含信息搜索查询服务、信息即时交互服务。</t>
  </si>
  <si>
    <t>射雕群侠传之铁血丹心游戏、真三国游戏、新仙剑奇侠传游戏</t>
  </si>
  <si>
    <t>XXYT20220013</t>
  </si>
  <si>
    <t>深圳市丝路蓝创意展示有限公司</t>
  </si>
  <si>
    <t>深圳市福田区福田街道市花路3号福年广场B4座426</t>
  </si>
  <si>
    <t>91440300070368150P</t>
  </si>
  <si>
    <t>2013-05-27</t>
  </si>
  <si>
    <t>深圳市福田区福田街道市花路3号福年广场B4座212</t>
  </si>
  <si>
    <t>展览展示设计、策划、布展及施工；多媒体软件设计、电脑动画设计；多媒体硬件、动漫产品的研发和销售；计算机系统集成；平面广告设计、制作，模型设计、制作，舞台灯光音响设计及施工；文化、体育、产品活动策划；灯光音响集成设计与安装；展览馆、博物馆的管理与技术咨询；互联网智慧展馆设计、策划与施工。智能化工程设计与施工；建筑工程设计、施工；城市园林绿化。</t>
  </si>
  <si>
    <t>XXYT20220007</t>
  </si>
  <si>
    <t>深圳市大头兄弟科技有限公司</t>
  </si>
  <si>
    <t>深圳市宝安区西乡街道劳动社区西乡大道西侧海虹工业厂区海虹工业厂区二期2栋9ABCDE单位</t>
  </si>
  <si>
    <t>91440300305824713J</t>
  </si>
  <si>
    <t>2014-06-05</t>
  </si>
  <si>
    <t>计算机软件、信息系统软件的技术开发与销售；经营电子商务（涉及前置行政许可的，须取得前置性行政许可文件后方可经营）；文化活动策划（不含经营卡拉OK、歌舞厅）；网络游戏的技术开发;教育信息咨询。（法律、行政法规、国务院决定禁止的项目除外，限制的项目须取得许可后方可经营）。以下项目涉及应取得许可审批的，须凭相关审批文件方可经营:
经营性互联网信息服务；文艺演出；经营增值电信业务；电影、广播剧、电视剧、动画片、专题、专栏、综艺节目的制作及复制发行；计算机技术培训。</t>
  </si>
  <si>
    <t>逗拍APP、大头兄弟字说语音文字动画视频软件</t>
  </si>
  <si>
    <t>045</t>
  </si>
  <si>
    <t>0450</t>
  </si>
  <si>
    <t>互联网文化娱乐平台</t>
  </si>
  <si>
    <t>XXYT20220011</t>
  </si>
  <si>
    <t>深圳市汉森软件有限公司</t>
  </si>
  <si>
    <t>深圳市宝安区西乡街道航城大道中德（欧）产业示范园A栋2-3楼</t>
  </si>
  <si>
    <t>2022-04-27</t>
  </si>
  <si>
    <t>91440300795429977A</t>
  </si>
  <si>
    <t>2006-11-09</t>
  </si>
  <si>
    <t>深圳市宝安区西乡街道固兴社区航城大道中德欧产业示范园A栋A201-A301</t>
  </si>
  <si>
    <t xml:space="preserve">一般经营项目是：印刷技术领域内的技术开发、技术服务、技术咨询；打印设备及其配件、印刷机械、数码彩印软件、计算机软、硬件的技术开发、销售；打印及印刷耗材的代理与销售；国内贸易；货物及技术进出口。（法律、行政法规、国务院决定禁止的项目除外，限制的项目须取得许可后方可经营），许可经营项目是：
</t>
  </si>
  <si>
    <t>国产文化工业打印智能制造系统（自主可控多喷头高速扫描打印系统、自主可控多喷头高速single-pass打印设备喷印系统、RIP软件、ERP、 MES、云平台等）</t>
  </si>
  <si>
    <t>081</t>
  </si>
  <si>
    <t>0811</t>
  </si>
  <si>
    <t>印刷专用设备制造</t>
  </si>
  <si>
    <t>XXYT20220017</t>
  </si>
  <si>
    <t>深圳大漠大智控技术有限公司</t>
  </si>
  <si>
    <t>深圳市龙华区观澜街道广培社区坚美文创园G栋</t>
  </si>
  <si>
    <t>2022-04-22</t>
  </si>
  <si>
    <t>91440300MA5DBA312P</t>
  </si>
  <si>
    <t>2016-04-22</t>
  </si>
  <si>
    <t xml:space="preserve">深圳市龙华区观澜街道广培社区木头湖1900545号101 </t>
  </si>
  <si>
    <t>一般经营项目是：自动控制设备、航空电子设备、无人驾驶航空器的研发、设计、销售及技术服务；计算机软硬件、网络信息技术和信息采集设备的应用技术开发和销售；经营电子商务；航空遥感信息和数据处理，互联网及移动互联网相关产品的技术开发和技术服务；国内贸易；货物及技术进出口（法律、行政法规禁止的项目除外；法律、行政法规限制的项目须取得许可后方可经营）。
许可经营项目是：自动控制设备、航空电子设备、无人驾驶航空器的生产。</t>
  </si>
  <si>
    <t>无人机编队表演产品销售及技术服务</t>
  </si>
  <si>
    <t>0832</t>
  </si>
  <si>
    <t>娱乐用智能无人飞行器制造</t>
  </si>
  <si>
    <t>XXYT20220019</t>
  </si>
  <si>
    <t>深圳有咖互动科技有限公司</t>
  </si>
  <si>
    <t>深圳市南山区粤海街道大冲社区深南大道9672号大冲商务中心(一期)2栋4号楼1002室</t>
  </si>
  <si>
    <t>91440300MA5DP70G4K</t>
  </si>
  <si>
    <t>2016-11-16</t>
  </si>
  <si>
    <t>一般经营项目是：网络技术、计算机软件硬件及通信设备的设计、技术开发、技术咨询；经济信息咨询（不含限制项目）；计算机软件硬件及外围设备、通讯设备（不含无线电发射设备及国家专营、专控、专卖商品）、服装、鞋帽、饰品、玩具、礼品、文具、箱包、日用品、化妆品、数码产品、家居产品、家用电器、汽车用品、体育用品、办公用品的销售；从事广告业务；数据库服务；计算机网络技术开发；影视技术开发（不含影视制作）；国内贸易；经营进出口业务。（以上根据法律、行政法规、国务院决定等规定需要审批的，依法取得相关审批文件后方可经营），许可经营项目是：文艺创作；文艺演出；增值电信业务；经营性互联网文化服务；出版物零售；预包装食品、饮料、酒类的销售。</t>
  </si>
  <si>
    <t>克拉克拉音视频直播互动软件、漫播、克拉有读</t>
  </si>
  <si>
    <t>附件6.优秀新业态企业认定拟资助清单</t>
  </si>
  <si>
    <t>拟资助金额（万元）</t>
  </si>
  <si>
    <t>项目名称</t>
  </si>
  <si>
    <t>单位法定代表人</t>
  </si>
  <si>
    <t>单位法定代表人移动电话</t>
  </si>
  <si>
    <t>联系人</t>
  </si>
  <si>
    <t>联系人移动电话</t>
  </si>
  <si>
    <t>当前状态</t>
  </si>
  <si>
    <t>预审状态</t>
  </si>
  <si>
    <t>预审意见</t>
  </si>
  <si>
    <t>初审意见</t>
  </si>
  <si>
    <t>注册地所在行政区</t>
  </si>
  <si>
    <t>现办公地址</t>
  </si>
  <si>
    <t>办公地所在行政区</t>
  </si>
  <si>
    <t>单位专业资质情况（填报最具代表性5项以内）</t>
  </si>
  <si>
    <r>
      <rPr>
        <b/>
        <sz val="10"/>
        <color indexed="9"/>
        <rFont val="Arial"/>
        <charset val="134"/>
      </rPr>
      <t>2</t>
    </r>
    <r>
      <rPr>
        <b/>
        <sz val="10"/>
        <color indexed="9"/>
        <rFont val="Arial"/>
        <charset val="134"/>
      </rPr>
      <t>021</t>
    </r>
    <r>
      <rPr>
        <b/>
        <sz val="10"/>
        <color indexed="9"/>
        <rFont val="宋体"/>
        <charset val="134"/>
      </rPr>
      <t>年主营业务收入</t>
    </r>
  </si>
  <si>
    <r>
      <rPr>
        <b/>
        <sz val="10"/>
        <color indexed="9"/>
        <rFont val="Arial"/>
        <charset val="134"/>
      </rPr>
      <t>2</t>
    </r>
    <r>
      <rPr>
        <b/>
        <sz val="10"/>
        <color indexed="9"/>
        <rFont val="Arial"/>
        <charset val="134"/>
      </rPr>
      <t>020</t>
    </r>
    <r>
      <rPr>
        <b/>
        <sz val="10"/>
        <color indexed="9"/>
        <rFont val="宋体"/>
        <charset val="134"/>
      </rPr>
      <t>年主营业务收入</t>
    </r>
  </si>
  <si>
    <r>
      <rPr>
        <b/>
        <sz val="10"/>
        <color indexed="9"/>
        <rFont val="Arial"/>
        <charset val="134"/>
      </rPr>
      <t>2019</t>
    </r>
    <r>
      <rPr>
        <b/>
        <sz val="10"/>
        <color indexed="9"/>
        <rFont val="宋体"/>
        <charset val="134"/>
      </rPr>
      <t>年主营业务收入</t>
    </r>
  </si>
  <si>
    <r>
      <rPr>
        <b/>
        <sz val="10"/>
        <color indexed="9"/>
        <rFont val="Arial"/>
        <charset val="134"/>
      </rPr>
      <t>2</t>
    </r>
    <r>
      <rPr>
        <b/>
        <sz val="10"/>
        <color indexed="9"/>
        <rFont val="Arial"/>
        <charset val="134"/>
      </rPr>
      <t>018</t>
    </r>
    <r>
      <rPr>
        <b/>
        <sz val="10"/>
        <color indexed="9"/>
        <rFont val="宋体"/>
        <charset val="134"/>
      </rPr>
      <t>年主营业务收入</t>
    </r>
  </si>
  <si>
    <r>
      <rPr>
        <b/>
        <sz val="10"/>
        <color indexed="9"/>
        <rFont val="Arial"/>
        <charset val="134"/>
      </rPr>
      <t>2</t>
    </r>
    <r>
      <rPr>
        <b/>
        <sz val="10"/>
        <color indexed="9"/>
        <rFont val="Arial"/>
        <charset val="134"/>
      </rPr>
      <t>021</t>
    </r>
    <r>
      <rPr>
        <b/>
        <sz val="10"/>
        <color indexed="9"/>
        <rFont val="宋体"/>
        <charset val="134"/>
      </rPr>
      <t>年主营业务收入增长率（%）</t>
    </r>
  </si>
  <si>
    <r>
      <rPr>
        <b/>
        <sz val="10"/>
        <color indexed="9"/>
        <rFont val="Arial"/>
        <charset val="134"/>
      </rPr>
      <t>2020</t>
    </r>
    <r>
      <rPr>
        <b/>
        <sz val="10"/>
        <color indexed="9"/>
        <rFont val="宋体"/>
        <charset val="134"/>
      </rPr>
      <t>年主营业务收入增长率（</t>
    </r>
    <r>
      <rPr>
        <b/>
        <sz val="10"/>
        <color indexed="9"/>
        <rFont val="Arial"/>
        <charset val="134"/>
      </rPr>
      <t>%</t>
    </r>
    <r>
      <rPr>
        <b/>
        <sz val="10"/>
        <color indexed="9"/>
        <rFont val="宋体"/>
        <charset val="134"/>
      </rPr>
      <t>）</t>
    </r>
  </si>
  <si>
    <r>
      <rPr>
        <b/>
        <sz val="10"/>
        <color indexed="9"/>
        <rFont val="Arial"/>
        <charset val="134"/>
      </rPr>
      <t>2019</t>
    </r>
    <r>
      <rPr>
        <b/>
        <sz val="10"/>
        <color indexed="9"/>
        <rFont val="宋体"/>
        <charset val="134"/>
      </rPr>
      <t>年主营业务收入增长率（</t>
    </r>
    <r>
      <rPr>
        <b/>
        <sz val="10"/>
        <color indexed="9"/>
        <rFont val="Arial"/>
        <charset val="134"/>
      </rPr>
      <t>%</t>
    </r>
    <r>
      <rPr>
        <b/>
        <sz val="10"/>
        <color indexed="9"/>
        <rFont val="宋体"/>
        <charset val="134"/>
      </rPr>
      <t>）</t>
    </r>
  </si>
  <si>
    <r>
      <rPr>
        <b/>
        <sz val="10"/>
        <color indexed="9"/>
        <rFont val="Arial"/>
        <charset val="134"/>
      </rPr>
      <t>2021</t>
    </r>
    <r>
      <rPr>
        <b/>
        <sz val="10"/>
        <color indexed="9"/>
        <rFont val="宋体"/>
        <charset val="134"/>
      </rPr>
      <t>年度纳税金额</t>
    </r>
  </si>
  <si>
    <r>
      <rPr>
        <b/>
        <sz val="10"/>
        <color indexed="9"/>
        <rFont val="宋体"/>
        <charset val="134"/>
      </rPr>
      <t>备注</t>
    </r>
  </si>
  <si>
    <t>资助金额</t>
  </si>
  <si>
    <t>资料已收</t>
  </si>
  <si>
    <t>胡伟琨</t>
  </si>
  <si>
    <t>18682235828</t>
  </si>
  <si>
    <t>张枭剑</t>
  </si>
  <si>
    <t>初审通过</t>
  </si>
  <si>
    <t/>
  </si>
  <si>
    <t>440305000000</t>
  </si>
  <si>
    <t>440304000000</t>
  </si>
  <si>
    <t>19283.97</t>
  </si>
  <si>
    <t>8001.34</t>
  </si>
  <si>
    <t>4363.74</t>
  </si>
  <si>
    <t>141.01</t>
  </si>
  <si>
    <t>83.36</t>
  </si>
  <si>
    <t>158.05</t>
  </si>
  <si>
    <t>707.57</t>
  </si>
  <si>
    <t>525.90</t>
  </si>
  <si>
    <t>184.18</t>
  </si>
  <si>
    <t>XXYT20220006</t>
  </si>
  <si>
    <t>深圳市瀚宏数码科技有限公司</t>
  </si>
  <si>
    <t xml:space="preserve">深圳市宝安区西乡街道共乐社区共和工业路107号华丰互联网创意园A座303 </t>
  </si>
  <si>
    <t>肖长艳</t>
  </si>
  <si>
    <t>13823250358</t>
  </si>
  <si>
    <t>程方</t>
  </si>
  <si>
    <t>13682555501</t>
  </si>
  <si>
    <t>2022-04-29</t>
  </si>
  <si>
    <t>91440300305860132H</t>
  </si>
  <si>
    <t>2014-04-25</t>
  </si>
  <si>
    <t>440306000000</t>
  </si>
  <si>
    <t>一般经营项目是：音箱、智能电子、数码电子、主板及成品、电子产品的技术开发和销售；国内贸易，货物及技术进出口。（以上均不含法律、行政法规、国务院决定规定须经批准的项目），许可经营项目是：音箱、智能电子、数码电子、主板及成品、电子产品的生产。</t>
  </si>
  <si>
    <t>智能音箱，蓝牙音响，多媒体音响，智能WIFI音响</t>
  </si>
  <si>
    <t>0952</t>
  </si>
  <si>
    <t>音响设备制造</t>
  </si>
  <si>
    <t>企业知识产权管理体系认证：2020-12-23中审（深圳）认证有限公司颁发；
高新技术企业：2020-12-11深圳市科技创新委员会、深圳市财政局、国家税务总局深圳市税务局颁发；
质量管理体系认证（ISO9000）：2020-10-15新世纪检验认证有限责任公司颁发。 
2021年广东省专精特新中小企业：广东省工业和信息化厅颁发
售后服务认证证书（58922F0050ROS）2022-04-11深圳市鑫瑞达认证有限公司</t>
  </si>
  <si>
    <t>11137.02</t>
  </si>
  <si>
    <t>5503.58</t>
  </si>
  <si>
    <t>2254.43</t>
  </si>
  <si>
    <t>102.36</t>
  </si>
  <si>
    <t>144.12</t>
  </si>
  <si>
    <t>110.46</t>
  </si>
  <si>
    <t>118.44</t>
  </si>
  <si>
    <t>49.71</t>
  </si>
  <si>
    <t>35.63</t>
  </si>
  <si>
    <t xml:space="preserve"> 胡建凯 </t>
  </si>
  <si>
    <t>18126399816</t>
  </si>
  <si>
    <t>张英</t>
  </si>
  <si>
    <t>国家高新技术企业认证、软件企业认证，软件产品认证</t>
  </si>
  <si>
    <t>2630.45</t>
  </si>
  <si>
    <t>1231.14</t>
  </si>
  <si>
    <t>628.53</t>
  </si>
  <si>
    <t>113.66</t>
  </si>
  <si>
    <t>95.88</t>
  </si>
  <si>
    <t>713</t>
  </si>
  <si>
    <t>134.22</t>
  </si>
  <si>
    <t>63.88</t>
  </si>
  <si>
    <t>17.99</t>
  </si>
  <si>
    <t>XXYT20220015</t>
  </si>
  <si>
    <t>深圳市艺博堂环境艺术工程设计有限公司</t>
  </si>
  <si>
    <t>深圳市罗湖区清水河街道北环大道1022号金湖文化中心大楼7楼701</t>
  </si>
  <si>
    <t>郑洵</t>
  </si>
  <si>
    <t>13902937784</t>
  </si>
  <si>
    <t>谢文娟</t>
  </si>
  <si>
    <t>18312568758</t>
  </si>
  <si>
    <t>2022-04-24</t>
  </si>
  <si>
    <t>91440300777184224Y</t>
  </si>
  <si>
    <t>2005-07-19</t>
  </si>
  <si>
    <t>440303000000</t>
  </si>
  <si>
    <t>一般经营项目是：企业形象策划；环境艺术设计；展览展示设计；城市导览系统及标识系统设计；多媒体设计；计算机系统集成；计算机软件硬件的研发与销售；灯光音响集成设计；数字化扫描成像服务以及相关设备研发和销售；展馆项目的投资（具体项目另行申报）；信息咨询（不含人才中介服务、证券、期货、保险、金融业务及其它限制项目）；会务服务；科技展馆的管理运营；科普宣传活动策划；国内贸易，从事货物及技术的进出口业务（法律、行政法规、国务院决定规定在登记前须经批准的项目除外）。（企业经营涉及行政许可的，须取得行政许可文件后方可经营），许可经营项目是：标识牌的生产制作；从事广告业务（法律、行政法规规定应进行广告经营审批登记的，另行办理审批登记后方可经营）；剧院管理；文体场馆运营管理；市政工程、建筑工程、装饰工程、标识工程的设计及施工；展馆设计与施工。</t>
  </si>
  <si>
    <t>目前主营业务为各类科普展馆、博物馆、科技展馆、主题展馆、科普科技展品的设计、制作、整个展
厅的实现，为客户提供从创意策划、空间设计到多媒体互动技术、影片及模型制
作、装饰施工等全方位服务。公司承接国内各地相关项目，在行业内具备领头地
位，同时有许多的成功案例。艺博堂在科普教育、科普娱乐、科普互动等方面视
野前瞻，从展馆设计、多媒体内容、技术研发、互动及终端的开发、展馆的规划
及施工等方面，为全国科技展馆提供全方位服务。</t>
  </si>
  <si>
    <t xml:space="preserve">建筑装修装饰工程专业承包一级
建筑装饰工程设计专项甲级
安全生产许可证
中国展览馆协会展览陈列工程设计与施工一体化资质
中国博物馆协会博物馆陈列展览施工单位一级资质
</t>
  </si>
  <si>
    <t>15106.56</t>
  </si>
  <si>
    <t>12513</t>
  </si>
  <si>
    <t>7140</t>
  </si>
  <si>
    <t>20.73</t>
  </si>
  <si>
    <t>75.25</t>
  </si>
  <si>
    <t>21.24</t>
  </si>
  <si>
    <t>213.54</t>
  </si>
  <si>
    <t>88.99</t>
  </si>
  <si>
    <t>117.07</t>
  </si>
  <si>
    <t>放弃申报</t>
  </si>
  <si>
    <t>XXYT20220010</t>
  </si>
  <si>
    <t>深圳市龙祥康体设施发展有限公司</t>
  </si>
  <si>
    <t>深圳市南山区桃源街道桃源社区北环大道方大广场(二期)1、2号研发楼1号楼2403</t>
  </si>
  <si>
    <t>马卫霞</t>
  </si>
  <si>
    <t>13826515800</t>
  </si>
  <si>
    <t>王景景</t>
  </si>
  <si>
    <t>18824582664</t>
  </si>
  <si>
    <t>91440300775554535T</t>
  </si>
  <si>
    <t>2005-05-26</t>
  </si>
  <si>
    <t>一般经营项目是：园林设施、健身器材、儿童游乐设施、体育场馆设施、教学设备（除书籍）、塑胶跑道、安全地垫、工艺品（象牙及其制品除外）、木制品的设计的研发与销售（法律、行政法规和国务院决定规定需要前置审批的项目，取得相关审批后方可经营），经营进出口业务，许可经营项目是：园林设施、健身器材、儿童游乐设施、体育场馆设施、教学设备（除书籍）、塑胶跑道、安全地垫、工艺品（象牙及其制品除外）、木制品的生产加工及安装.沥青混凝土工程施工（凭资质证书经营），建筑工程、市政工程、景观工程的施工。</t>
  </si>
  <si>
    <t>无动力游乐设备</t>
  </si>
  <si>
    <t>全国AAA级信用单位荣誉证书，国家权威检测质量合格产品，中国绿色环保产品，中国著名品牌荣誉证书，质量、服务、诚信AAA企业。</t>
  </si>
  <si>
    <t>4458.75</t>
  </si>
  <si>
    <t>2242.40</t>
  </si>
  <si>
    <t>1716.00</t>
  </si>
  <si>
    <t>99.33</t>
  </si>
  <si>
    <t>30.35</t>
  </si>
  <si>
    <t>57.24</t>
  </si>
  <si>
    <t>123.62</t>
  </si>
  <si>
    <t>65.76</t>
  </si>
  <si>
    <t>76.64</t>
  </si>
  <si>
    <t>XXYT20220004</t>
  </si>
  <si>
    <t>深圳雷霆信息技术有限公司</t>
  </si>
  <si>
    <t>深圳市南山区龙珠四路方大城2号楼17层</t>
  </si>
  <si>
    <t>翟健</t>
  </si>
  <si>
    <t>15750722611</t>
  </si>
  <si>
    <t>乔芳菲</t>
  </si>
  <si>
    <t>18600649275</t>
  </si>
  <si>
    <t>91440300MA5DN7Y095</t>
  </si>
  <si>
    <t>2016-10-27</t>
  </si>
  <si>
    <t>深圳市前海深港合作区前湾一路1号A栋 201室（入驻深圳市前海商务秘书有限公 司）</t>
  </si>
  <si>
    <t>互联网信息技术的技术服务；软件开发；从事广告业务（法律法规、国务院规定需另行办理广告经营审批的，需取得许可后方可经营）；文化、艺术活动策划；计算机软件及辅助设备销售；文化用品销售；国内贸易（不含专营、专卖、专控商品）；经营进出口业务（不含专营、专控、专卖商品）。（以上各项涉及法律、行政法规、国务院决定禁止的项目除外，限制的项目须取得许可后方可经营）；宠物食品及用品批发；宠物食品及用品零售；宠物服务（不含动物诊疗）。（除依法须经批准的项目外，凭营业执照依法自主开展经营活动），许可经营项目是：动画、漫画设计、制作；文化艺术经纪代理；经营电信业务、增值电信业务、出版物零售、信息服务业务。</t>
  </si>
  <si>
    <t>主要业务为网络游戏产品运营，现运营的主要产品有：《问道手游》《一念逍遥》《摩尔庄园》等。</t>
  </si>
  <si>
    <t>0241</t>
  </si>
  <si>
    <t>动漫、游戏数字内容服务</t>
  </si>
  <si>
    <t>增值电信业务经营许可证</t>
  </si>
  <si>
    <t>379886.08</t>
  </si>
  <si>
    <t>210490.68</t>
  </si>
  <si>
    <t>155726.57</t>
  </si>
  <si>
    <t>80.48</t>
  </si>
  <si>
    <t>35.16</t>
  </si>
  <si>
    <t>63.4</t>
  </si>
  <si>
    <t>20977.17</t>
  </si>
  <si>
    <t>17118.75</t>
  </si>
  <si>
    <t>15320.43</t>
  </si>
  <si>
    <t>陆奇</t>
  </si>
  <si>
    <t>15989479200</t>
  </si>
  <si>
    <t>李小姐</t>
  </si>
  <si>
    <t>15916028709</t>
  </si>
  <si>
    <t>中国翻译协会单位会员(统一编号：DD201268)</t>
  </si>
  <si>
    <t>3575.04</t>
  </si>
  <si>
    <t>1484.87</t>
  </si>
  <si>
    <t>772.34</t>
  </si>
  <si>
    <t>140.45</t>
  </si>
  <si>
    <t>91.93</t>
  </si>
  <si>
    <t>809.17</t>
  </si>
  <si>
    <t>131.42</t>
  </si>
  <si>
    <t>48.35</t>
  </si>
  <si>
    <t>23.7</t>
  </si>
  <si>
    <t>唐崇武</t>
  </si>
  <si>
    <t>19926582886</t>
  </si>
  <si>
    <t>朱万成</t>
  </si>
  <si>
    <t>18665918518</t>
  </si>
  <si>
    <t>440309000000</t>
  </si>
  <si>
    <t>建筑行业（建筑工程）甲级资质、城乡规划甲级资质、工程造价咨询甲级资质、建筑工程施工总承包一级资质、国家高新技术企业</t>
  </si>
  <si>
    <t>257117.3</t>
  </si>
  <si>
    <t>170651.1</t>
  </si>
  <si>
    <t>108564.5</t>
  </si>
  <si>
    <t>50.67</t>
  </si>
  <si>
    <t>57.19</t>
  </si>
  <si>
    <t>30.32</t>
  </si>
  <si>
    <t>9159.6</t>
  </si>
  <si>
    <t>6931.3</t>
  </si>
  <si>
    <t>3444.4</t>
  </si>
  <si>
    <t>姚毅</t>
  </si>
  <si>
    <t>13511027674</t>
  </si>
  <si>
    <t>黄亚莉</t>
  </si>
  <si>
    <t>13631277962</t>
  </si>
  <si>
    <t>1）国家高新技术企业
2）IS09001质量管理体系
3）AAA级信用企业
4）AAA重合同守信用企业</t>
  </si>
  <si>
    <t>13368.08</t>
  </si>
  <si>
    <t>9701.68</t>
  </si>
  <si>
    <t>6386.36</t>
  </si>
  <si>
    <t>37.79</t>
  </si>
  <si>
    <t>52.48</t>
  </si>
  <si>
    <t>636152</t>
  </si>
  <si>
    <t>708.35</t>
  </si>
  <si>
    <t>735.32</t>
  </si>
  <si>
    <t>547.09</t>
  </si>
  <si>
    <t>柯婷</t>
  </si>
  <si>
    <t>13006659356</t>
  </si>
  <si>
    <t>王根秋</t>
  </si>
  <si>
    <t>18665829562</t>
  </si>
  <si>
    <t>国家高新技术企业，深圳市高新技术企业</t>
  </si>
  <si>
    <t>651995.7</t>
  </si>
  <si>
    <t>328549.5</t>
  </si>
  <si>
    <t>53734.53</t>
  </si>
  <si>
    <t>98.45</t>
  </si>
  <si>
    <t>511.43</t>
  </si>
  <si>
    <t>31.91</t>
  </si>
  <si>
    <t>1124</t>
  </si>
  <si>
    <t>347.44</t>
  </si>
  <si>
    <t>129.44</t>
  </si>
  <si>
    <t>胡伟</t>
  </si>
  <si>
    <t>18028760426</t>
  </si>
  <si>
    <t>郑清玲</t>
  </si>
  <si>
    <t>13640946536</t>
  </si>
  <si>
    <t>440307000000</t>
  </si>
  <si>
    <t>国家特种设备生产许可证（大型游乐设施制造A类）</t>
  </si>
  <si>
    <t>38915.38</t>
  </si>
  <si>
    <t>20978.4</t>
  </si>
  <si>
    <t>16929.84</t>
  </si>
  <si>
    <t>85.5</t>
  </si>
  <si>
    <t>23.91</t>
  </si>
  <si>
    <t>47.55</t>
  </si>
  <si>
    <t>3189.01</t>
  </si>
  <si>
    <t>2329.74</t>
  </si>
  <si>
    <t>1744.07</t>
  </si>
  <si>
    <t>黄华</t>
  </si>
  <si>
    <t>18824656670</t>
  </si>
  <si>
    <t>田菲</t>
  </si>
  <si>
    <t>15012599332</t>
  </si>
  <si>
    <t xml:space="preserve">已取得质量管理体系认证、环境管理体系认证、FSC认证、企业知识产权管理体系认证、职业健康安全管理体系认证、G7认证。
</t>
  </si>
  <si>
    <t>147695.87</t>
  </si>
  <si>
    <t>108549.67</t>
  </si>
  <si>
    <t>54139.22</t>
  </si>
  <si>
    <t>36.06</t>
  </si>
  <si>
    <t>101.54</t>
  </si>
  <si>
    <t>130.43</t>
  </si>
  <si>
    <t>2975.72</t>
  </si>
  <si>
    <t>6616.4</t>
  </si>
  <si>
    <t>3600.47</t>
  </si>
  <si>
    <t>郝炳焜</t>
  </si>
  <si>
    <t>13603013660</t>
  </si>
  <si>
    <t>吴曼青</t>
  </si>
  <si>
    <t>13632877048</t>
  </si>
  <si>
    <t>国家高新技术企业</t>
  </si>
  <si>
    <t>49283.04</t>
  </si>
  <si>
    <t>27076.97</t>
  </si>
  <si>
    <t>2877.25</t>
  </si>
  <si>
    <t>82.1</t>
  </si>
  <si>
    <t>843.32</t>
  </si>
  <si>
    <t>591.57</t>
  </si>
  <si>
    <t>4985.19</t>
  </si>
  <si>
    <t>2653.72</t>
  </si>
  <si>
    <t>37.71</t>
  </si>
  <si>
    <t>肖健</t>
  </si>
  <si>
    <t>15818593010</t>
  </si>
  <si>
    <t>李银</t>
  </si>
  <si>
    <t>网络文化经营许可证、增值电信业务经营许可证、网络出版服务许可证、国家高新技术企业、软件企业证书</t>
  </si>
  <si>
    <t>65112.18</t>
  </si>
  <si>
    <t>45773.09</t>
  </si>
  <si>
    <t>26046.66</t>
  </si>
  <si>
    <t>42.27</t>
  </si>
  <si>
    <t>84.83</t>
  </si>
  <si>
    <t>74.65</t>
  </si>
  <si>
    <t>4595.48</t>
  </si>
  <si>
    <t>2955.60</t>
  </si>
  <si>
    <t>1280.44</t>
  </si>
  <si>
    <t>李萌迪</t>
  </si>
  <si>
    <t>13609621919</t>
  </si>
  <si>
    <t>曾丽欢</t>
  </si>
  <si>
    <t>18319438654</t>
  </si>
  <si>
    <t>建筑装修装饰工程专业承包壹级；
建筑装饰工程设计专项甲级；
电子与智能化工程专业承包二级；
展览工程企业资质一级；
展览陈列工程设计与施工一体化资质一级;
博物馆陈列展览施工资质证书-壹级;
博物馆陈列展览设计资质证书-甲级;</t>
  </si>
  <si>
    <t>62485.27</t>
  </si>
  <si>
    <t>40724.75</t>
  </si>
  <si>
    <t>29897.63</t>
  </si>
  <si>
    <t>53.43</t>
  </si>
  <si>
    <t>36.21</t>
  </si>
  <si>
    <t>104.76</t>
  </si>
  <si>
    <t>1726.24</t>
  </si>
  <si>
    <t>1256.41</t>
  </si>
  <si>
    <t>669.4</t>
  </si>
  <si>
    <t>刘兴好</t>
  </si>
  <si>
    <t>13823659555</t>
  </si>
  <si>
    <t>刘可</t>
  </si>
  <si>
    <t>18341978401</t>
  </si>
  <si>
    <t>2020年被评为国家高新技术企业、ITSS运行维护能力成熟符合性认证四级、信息系统建设和服务能力评级认证CS1级、ISO9001质量管理体系认证、OHSAS18001职业健康体系认证</t>
  </si>
  <si>
    <t>1031.12</t>
  </si>
  <si>
    <t>789.77</t>
  </si>
  <si>
    <t>404.61</t>
  </si>
  <si>
    <t>30.56</t>
  </si>
  <si>
    <t>95.19</t>
  </si>
  <si>
    <t>189.77</t>
  </si>
  <si>
    <t>101.45</t>
  </si>
  <si>
    <t>61.05</t>
  </si>
  <si>
    <t>31.39</t>
  </si>
  <si>
    <t>谭军</t>
  </si>
  <si>
    <t>13925226328</t>
  </si>
  <si>
    <t>张晨娟</t>
  </si>
  <si>
    <t>13692123443</t>
  </si>
  <si>
    <t>公司拥有深圳多媒体工程实验室及深圳市企业技术中心，深圳市文化创意产业百强企业等资质称号。
2017年获得省战略性新兴产业骨干（培育）企业（智能制造领域）,南山区知识产权优势企业。
2018年获得广东省数字家庭媒体终端工程技术研究中心、2017年度广东省守合同重信用企业。
2019年获得国家知识产权优势企业、广东省知识产权示范企业、广东省企业管理现代化创新成果二等奖、连续二年广东省“守合同重信用”企业，并通过了CMMI ML3级认证。
2020年先后获得深圳工业大奖鼓励奖、“连续三年”广东省守合同重信用企业、深圳质量诚信示范企业、2020-2022年深圳市便利直通车企业、国家高新技术企业、2020年广东省专精特新中小企业。
2021年公司董事长总经理谭军荣获深圳市质量领袖奖、“连续四年”广东省守合同重信用企业、深圳500强企业（第404位），深圳市边缘计算音视频AI分析应用工程技术研究中心。</t>
  </si>
  <si>
    <t>96364</t>
  </si>
  <si>
    <t>81506</t>
  </si>
  <si>
    <t>51176</t>
  </si>
  <si>
    <t>31.95</t>
  </si>
  <si>
    <t>77.54</t>
  </si>
  <si>
    <t>22.53</t>
  </si>
  <si>
    <t>1018</t>
  </si>
  <si>
    <t>972</t>
  </si>
  <si>
    <t>1137</t>
  </si>
  <si>
    <t>严华培</t>
  </si>
  <si>
    <t>13266557981</t>
  </si>
  <si>
    <t>刘乐乐</t>
  </si>
  <si>
    <t>13544429587</t>
  </si>
  <si>
    <t>2018年获得增值电信业务（ICP）经营许可证书；
2019年再次获得网络文化经营许可证，允许利用信息网络经营网络表演；
2020年认定为深圳市软件行业协会的软件企业；
2021年认定为国家高新技术企业；
2022年经深圳市软件行业协会认定为国家鼓励的软件企业。</t>
  </si>
  <si>
    <t>8642.35</t>
  </si>
  <si>
    <t>6401.82</t>
  </si>
  <si>
    <t>3423.47</t>
  </si>
  <si>
    <t>30.99</t>
  </si>
  <si>
    <t>87.69</t>
  </si>
  <si>
    <t>595.09</t>
  </si>
  <si>
    <t>388.78</t>
  </si>
  <si>
    <t>293.35</t>
  </si>
  <si>
    <t>135.35</t>
  </si>
  <si>
    <t>高斌</t>
  </si>
  <si>
    <t>18665333731</t>
  </si>
  <si>
    <t>陈斐</t>
  </si>
  <si>
    <t>17688761004</t>
  </si>
  <si>
    <t>国家高新企业、深圳市双软企业、云渲染平台领军企业、广东省大数据培育企业。</t>
  </si>
  <si>
    <t>27721.22</t>
  </si>
  <si>
    <t>13262.07</t>
  </si>
  <si>
    <t>10162.26</t>
  </si>
  <si>
    <t>104.81</t>
  </si>
  <si>
    <t>32.62</t>
  </si>
  <si>
    <t>20.07</t>
  </si>
  <si>
    <t>420.52</t>
  </si>
  <si>
    <t>185.94</t>
  </si>
  <si>
    <t>22.38</t>
  </si>
  <si>
    <t>李龙良</t>
  </si>
  <si>
    <t>18822840019</t>
  </si>
  <si>
    <t>邓玲玲</t>
  </si>
  <si>
    <t>国家高新技术企业
广东省高成长中小企业
2018-2020年连续三年获广东省守合同重信用企业
2021 年粤港澳大湾区战略新兴产 业领航企业 50 强
国家级专精特新“小巨人”企业</t>
  </si>
  <si>
    <t>16491.01</t>
  </si>
  <si>
    <t>11561.16</t>
  </si>
  <si>
    <t>8465.97</t>
  </si>
  <si>
    <t>39.93</t>
  </si>
  <si>
    <t>37.46</t>
  </si>
  <si>
    <t>30.96</t>
  </si>
  <si>
    <t>1067.73</t>
  </si>
  <si>
    <t>405.02</t>
  </si>
  <si>
    <t>396.35</t>
  </si>
  <si>
    <t>刘汉斌</t>
  </si>
  <si>
    <t>18923756673</t>
  </si>
  <si>
    <t>史智超</t>
  </si>
  <si>
    <t>17080959543</t>
  </si>
  <si>
    <t>国家高新技术企业、民用无人驾驶航空器经营许可、ISO9001、ISO14001</t>
  </si>
  <si>
    <t>5001.27</t>
  </si>
  <si>
    <t>2872.25</t>
  </si>
  <si>
    <t>1920.89</t>
  </si>
  <si>
    <t>74.12</t>
  </si>
  <si>
    <t>49.53</t>
  </si>
  <si>
    <t>460.5</t>
  </si>
  <si>
    <t>140.26</t>
  </si>
  <si>
    <t>142.56</t>
  </si>
  <si>
    <t>17.63</t>
  </si>
  <si>
    <t>王博</t>
  </si>
  <si>
    <t>18826520337</t>
  </si>
  <si>
    <t>杨连花</t>
  </si>
  <si>
    <t>18826539773</t>
  </si>
  <si>
    <t>11037.99</t>
  </si>
  <si>
    <t>7892.76</t>
  </si>
  <si>
    <t>3581.22</t>
  </si>
  <si>
    <t>39.85</t>
  </si>
  <si>
    <t>120.39</t>
  </si>
  <si>
    <t>138.33</t>
  </si>
  <si>
    <t>237.47</t>
  </si>
  <si>
    <t>268.56</t>
  </si>
  <si>
    <t>45.32</t>
  </si>
  <si>
    <t>刘子正</t>
  </si>
  <si>
    <t>13910927821</t>
  </si>
  <si>
    <t>陆霞</t>
  </si>
  <si>
    <t>18824864413</t>
  </si>
  <si>
    <t>国家高新技术企业、质量管理体系认证证书ISO 9001\网络文化经营许可证、广播电视节目制作经营许可证、营业性演出许可证、ICP、中国科学院《互联网周刊》2020年度数字娱乐平台、2020新经济卓越成就奖、2020年度最佳文娱传媒产品/平台</t>
  </si>
  <si>
    <t>61482.74</t>
  </si>
  <si>
    <t>47443.37</t>
  </si>
  <si>
    <t>15043.70</t>
  </si>
  <si>
    <t>29.2</t>
  </si>
  <si>
    <t>220.62</t>
  </si>
  <si>
    <t>66.91</t>
  </si>
  <si>
    <t>225.64</t>
  </si>
  <si>
    <t>596.01</t>
  </si>
  <si>
    <t>356.34</t>
  </si>
</sst>
</file>

<file path=xl/styles.xml><?xml version="1.0" encoding="utf-8"?>
<styleSheet xmlns="http://schemas.openxmlformats.org/spreadsheetml/2006/main">
  <numFmts count="6">
    <numFmt numFmtId="176" formatCode="_ * #,##0_ ;_ * \-#,##0_ ;_ * &quot;-&quot;??_ ;_ @_ "/>
    <numFmt numFmtId="41" formatCode="_ * #,##0_ ;_ * \-#,##0_ ;_ * &quot;-&quot;_ ;_ @_ "/>
    <numFmt numFmtId="42" formatCode="_ &quot;￥&quot;* #,##0_ ;_ &quot;￥&quot;* \-#,##0_ ;_ &quot;￥&quot;* &quot;-&quot;_ ;_ @_ "/>
    <numFmt numFmtId="44" formatCode="_ &quot;￥&quot;* #,##0.00_ ;_ &quot;￥&quot;* \-#,##0.00_ ;_ &quot;￥&quot;* &quot;-&quot;??_ ;_ @_ "/>
    <numFmt numFmtId="177" formatCode="#,##0.00_ "/>
    <numFmt numFmtId="43" formatCode="_ * #,##0.00_ ;_ * \-#,##0.00_ ;_ * &quot;-&quot;??_ ;_ @_ "/>
  </numFmts>
  <fonts count="36">
    <font>
      <sz val="11"/>
      <color indexed="8"/>
      <name val="宋体"/>
      <charset val="134"/>
      <scheme val="minor"/>
    </font>
    <font>
      <b/>
      <sz val="10"/>
      <color indexed="9"/>
      <name val="Arial"/>
      <charset val="134"/>
    </font>
    <font>
      <sz val="10"/>
      <name val="Arial"/>
      <charset val="134"/>
    </font>
    <font>
      <sz val="10"/>
      <name val="微软雅黑"/>
      <charset val="134"/>
    </font>
    <font>
      <sz val="10"/>
      <name val="宋体"/>
      <charset val="134"/>
    </font>
    <font>
      <sz val="10"/>
      <color indexed="8"/>
      <name val="宋体"/>
      <charset val="134"/>
    </font>
    <font>
      <b/>
      <sz val="14"/>
      <color indexed="8"/>
      <name val="宋体"/>
      <charset val="134"/>
    </font>
    <font>
      <b/>
      <sz val="10"/>
      <color indexed="9"/>
      <name val="宋体"/>
      <charset val="134"/>
    </font>
    <font>
      <sz val="10"/>
      <name val="宋体"/>
      <charset val="134"/>
      <scheme val="minor"/>
    </font>
    <font>
      <sz val="10"/>
      <color theme="1"/>
      <name val="宋体"/>
      <charset val="134"/>
      <scheme val="minor"/>
    </font>
    <font>
      <b/>
      <sz val="10"/>
      <name val="宋体"/>
      <charset val="134"/>
    </font>
    <font>
      <sz val="11"/>
      <name val="宋体"/>
      <charset val="134"/>
      <scheme val="minor"/>
    </font>
    <font>
      <b/>
      <sz val="18"/>
      <color indexed="8"/>
      <name val="微软雅黑"/>
      <charset val="134"/>
    </font>
    <font>
      <b/>
      <sz val="10"/>
      <name val="Arial"/>
      <charset val="134"/>
    </font>
    <font>
      <b/>
      <sz val="10"/>
      <name val="微软雅黑"/>
      <charset val="134"/>
    </font>
    <font>
      <sz val="11"/>
      <color indexed="8"/>
      <name val="微软雅黑"/>
      <charset val="134"/>
    </font>
    <font>
      <sz val="11"/>
      <color theme="1"/>
      <name val="宋体"/>
      <charset val="0"/>
      <scheme val="minor"/>
    </font>
    <font>
      <sz val="11"/>
      <color rgb="FF9C6500"/>
      <name val="宋体"/>
      <charset val="0"/>
      <scheme val="minor"/>
    </font>
    <font>
      <sz val="11"/>
      <color rgb="FFFF0000"/>
      <name val="宋体"/>
      <charset val="0"/>
      <scheme val="minor"/>
    </font>
    <font>
      <sz val="11"/>
      <color theme="0"/>
      <name val="宋体"/>
      <charset val="0"/>
      <scheme val="minor"/>
    </font>
    <font>
      <b/>
      <sz val="11"/>
      <color theme="1"/>
      <name val="宋体"/>
      <charset val="0"/>
      <scheme val="minor"/>
    </font>
    <font>
      <sz val="11"/>
      <color rgb="FF006100"/>
      <name val="宋体"/>
      <charset val="0"/>
      <scheme val="minor"/>
    </font>
    <font>
      <sz val="11"/>
      <color theme="1"/>
      <name val="宋体"/>
      <charset val="134"/>
      <scheme val="minor"/>
    </font>
    <font>
      <b/>
      <sz val="11"/>
      <color rgb="FFFA7D00"/>
      <name val="宋体"/>
      <charset val="0"/>
      <scheme val="minor"/>
    </font>
    <font>
      <u/>
      <sz val="11"/>
      <color rgb="FF0000FF"/>
      <name val="宋体"/>
      <charset val="0"/>
      <scheme val="minor"/>
    </font>
    <font>
      <b/>
      <sz val="11"/>
      <color rgb="FF3F3F3F"/>
      <name val="宋体"/>
      <charset val="0"/>
      <scheme val="minor"/>
    </font>
    <font>
      <b/>
      <sz val="13"/>
      <color theme="3"/>
      <name val="宋体"/>
      <charset val="134"/>
      <scheme val="minor"/>
    </font>
    <font>
      <sz val="11"/>
      <color rgb="FF9C0006"/>
      <name val="宋体"/>
      <charset val="0"/>
      <scheme val="minor"/>
    </font>
    <font>
      <sz val="11"/>
      <color rgb="FFFA7D00"/>
      <name val="宋体"/>
      <charset val="0"/>
      <scheme val="minor"/>
    </font>
    <font>
      <b/>
      <sz val="11"/>
      <color rgb="FFFFFFFF"/>
      <name val="宋体"/>
      <charset val="0"/>
      <scheme val="minor"/>
    </font>
    <font>
      <b/>
      <sz val="18"/>
      <color theme="3"/>
      <name val="宋体"/>
      <charset val="134"/>
      <scheme val="minor"/>
    </font>
    <font>
      <b/>
      <sz val="11"/>
      <color theme="3"/>
      <name val="宋体"/>
      <charset val="134"/>
      <scheme val="minor"/>
    </font>
    <font>
      <u/>
      <sz val="11"/>
      <color rgb="FF800080"/>
      <name val="宋体"/>
      <charset val="0"/>
      <scheme val="minor"/>
    </font>
    <font>
      <b/>
      <sz val="15"/>
      <color theme="3"/>
      <name val="宋体"/>
      <charset val="134"/>
      <scheme val="minor"/>
    </font>
    <font>
      <sz val="11"/>
      <color rgb="FF3F3F76"/>
      <name val="宋体"/>
      <charset val="0"/>
      <scheme val="minor"/>
    </font>
    <font>
      <i/>
      <sz val="11"/>
      <color rgb="FF7F7F7F"/>
      <name val="宋体"/>
      <charset val="0"/>
      <scheme val="minor"/>
    </font>
  </fonts>
  <fills count="37">
    <fill>
      <patternFill patternType="none"/>
    </fill>
    <fill>
      <patternFill patternType="gray125"/>
    </fill>
    <fill>
      <patternFill patternType="solid">
        <fgColor theme="1"/>
        <bgColor indexed="64"/>
      </patternFill>
    </fill>
    <fill>
      <patternFill patternType="solid">
        <fgColor indexed="23"/>
        <bgColor indexed="64"/>
      </patternFill>
    </fill>
    <fill>
      <patternFill patternType="solid">
        <fgColor rgb="FF92D050"/>
        <bgColor indexed="64"/>
      </patternFill>
    </fill>
    <fill>
      <patternFill patternType="solid">
        <fgColor rgb="FFFFFF00"/>
        <bgColor indexed="64"/>
      </patternFill>
    </fill>
    <fill>
      <patternFill patternType="solid">
        <fgColor theme="4" tint="0.599993896298105"/>
        <bgColor indexed="64"/>
      </patternFill>
    </fill>
    <fill>
      <patternFill patternType="solid">
        <fgColor rgb="FFFFEB9C"/>
        <bgColor indexed="64"/>
      </patternFill>
    </fill>
    <fill>
      <patternFill patternType="solid">
        <fgColor theme="9" tint="0.799981688894314"/>
        <bgColor indexed="64"/>
      </patternFill>
    </fill>
    <fill>
      <patternFill patternType="solid">
        <fgColor theme="5"/>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rgb="FFC6EFCE"/>
        <bgColor indexed="64"/>
      </patternFill>
    </fill>
    <fill>
      <patternFill patternType="solid">
        <fgColor rgb="FFFFFFCC"/>
        <bgColor indexed="64"/>
      </patternFill>
    </fill>
    <fill>
      <patternFill patternType="solid">
        <fgColor rgb="FFF2F2F2"/>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4"/>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7"/>
        <bgColor indexed="64"/>
      </patternFill>
    </fill>
    <fill>
      <patternFill patternType="solid">
        <fgColor rgb="FFFFC7CE"/>
        <bgColor indexed="64"/>
      </patternFill>
    </fill>
    <fill>
      <patternFill patternType="solid">
        <fgColor theme="7" tint="0.799981688894314"/>
        <bgColor indexed="64"/>
      </patternFill>
    </fill>
    <fill>
      <patternFill patternType="solid">
        <fgColor rgb="FFA5A5A5"/>
        <bgColor indexed="64"/>
      </patternFill>
    </fill>
    <fill>
      <patternFill patternType="solid">
        <fgColor theme="4" tint="0.799981688894314"/>
        <bgColor indexed="64"/>
      </patternFill>
    </fill>
    <fill>
      <patternFill patternType="solid">
        <fgColor theme="9" tint="0.599993896298105"/>
        <bgColor indexed="64"/>
      </patternFill>
    </fill>
    <fill>
      <patternFill patternType="solid">
        <fgColor theme="8"/>
        <bgColor indexed="64"/>
      </patternFill>
    </fill>
    <fill>
      <patternFill patternType="solid">
        <fgColor theme="9"/>
        <bgColor indexed="64"/>
      </patternFill>
    </fill>
    <fill>
      <patternFill patternType="solid">
        <fgColor rgb="FFFFCC99"/>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6" tint="0.399975585192419"/>
        <bgColor indexed="64"/>
      </patternFill>
    </fill>
  </fills>
  <borders count="16">
    <border>
      <left/>
      <right/>
      <top/>
      <bottom/>
      <diagonal/>
    </border>
    <border>
      <left style="thin">
        <color indexed="23"/>
      </left>
      <right style="thin">
        <color indexed="23"/>
      </right>
      <top style="thin">
        <color indexed="23"/>
      </top>
      <bottom style="thin">
        <color indexed="23"/>
      </bottom>
      <diagonal/>
    </border>
    <border>
      <left style="thin">
        <color indexed="23"/>
      </left>
      <right style="thin">
        <color indexed="23"/>
      </right>
      <top/>
      <bottom/>
      <diagonal/>
    </border>
    <border>
      <left style="thin">
        <color indexed="23"/>
      </left>
      <right/>
      <top style="thin">
        <color indexed="23"/>
      </top>
      <bottom style="thin">
        <color indexed="23"/>
      </bottom>
      <diagonal/>
    </border>
    <border>
      <left style="thin">
        <color auto="true"/>
      </left>
      <right style="thin">
        <color auto="true"/>
      </right>
      <top style="thin">
        <color auto="true"/>
      </top>
      <bottom style="thin">
        <color auto="true"/>
      </bottom>
      <diagonal/>
    </border>
    <border>
      <left/>
      <right style="thin">
        <color indexed="23"/>
      </right>
      <top style="thin">
        <color indexed="23"/>
      </top>
      <bottom style="thin">
        <color indexed="23"/>
      </bottom>
      <diagonal/>
    </border>
    <border>
      <left style="thin">
        <color indexed="23"/>
      </left>
      <right style="thin">
        <color indexed="23"/>
      </right>
      <top style="thin">
        <color indexed="23"/>
      </top>
      <bottom/>
      <diagonal/>
    </border>
    <border>
      <left style="thin">
        <color indexed="23"/>
      </left>
      <right/>
      <top style="thin">
        <color indexed="23"/>
      </top>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49">
    <xf numFmtId="0" fontId="0" fillId="0" borderId="0">
      <alignment vertical="center"/>
    </xf>
    <xf numFmtId="0" fontId="19" fillId="31" borderId="0" applyNumberFormat="false" applyBorder="false" applyAlignment="false" applyProtection="false">
      <alignment vertical="center"/>
    </xf>
    <xf numFmtId="0" fontId="16" fillId="19" borderId="0" applyNumberFormat="false" applyBorder="false" applyAlignment="false" applyProtection="false">
      <alignment vertical="center"/>
    </xf>
    <xf numFmtId="0" fontId="16" fillId="26" borderId="0" applyNumberFormat="false" applyBorder="false" applyAlignment="false" applyProtection="false">
      <alignment vertical="center"/>
    </xf>
    <xf numFmtId="0" fontId="19" fillId="24" borderId="0" applyNumberFormat="false" applyBorder="false" applyAlignment="false" applyProtection="false">
      <alignment vertical="center"/>
    </xf>
    <xf numFmtId="0" fontId="19" fillId="23" borderId="0" applyNumberFormat="false" applyBorder="false" applyAlignment="false" applyProtection="false">
      <alignment vertical="center"/>
    </xf>
    <xf numFmtId="0" fontId="16" fillId="22" borderId="0" applyNumberFormat="false" applyBorder="false" applyAlignment="false" applyProtection="false">
      <alignment vertical="center"/>
    </xf>
    <xf numFmtId="0" fontId="19" fillId="17" borderId="0" applyNumberFormat="false" applyBorder="false" applyAlignment="false" applyProtection="false">
      <alignment vertical="center"/>
    </xf>
    <xf numFmtId="0" fontId="19" fillId="16" borderId="0" applyNumberFormat="false" applyBorder="false" applyAlignment="false" applyProtection="false">
      <alignment vertical="center"/>
    </xf>
    <xf numFmtId="0" fontId="19" fillId="20" borderId="0" applyNumberFormat="false" applyBorder="false" applyAlignment="false" applyProtection="false">
      <alignment vertical="center"/>
    </xf>
    <xf numFmtId="0" fontId="16" fillId="15" borderId="0" applyNumberFormat="false" applyBorder="false" applyAlignment="false" applyProtection="false">
      <alignment vertical="center"/>
    </xf>
    <xf numFmtId="0" fontId="16" fillId="35" borderId="0" applyNumberFormat="false" applyBorder="false" applyAlignment="false" applyProtection="false">
      <alignment vertical="center"/>
    </xf>
    <xf numFmtId="0" fontId="16" fillId="34" borderId="0" applyNumberFormat="false" applyBorder="false" applyAlignment="false" applyProtection="false">
      <alignment vertical="center"/>
    </xf>
    <xf numFmtId="0" fontId="30" fillId="0" borderId="0" applyNumberFormat="false" applyFill="false" applyBorder="false" applyAlignment="false" applyProtection="false">
      <alignment vertical="center"/>
    </xf>
    <xf numFmtId="0" fontId="32" fillId="0" borderId="0" applyNumberFormat="false" applyFill="false" applyBorder="false" applyAlignment="false" applyProtection="false">
      <alignment vertical="center"/>
    </xf>
    <xf numFmtId="0" fontId="29" fillId="27" borderId="14" applyNumberFormat="false" applyAlignment="false" applyProtection="false">
      <alignment vertical="center"/>
    </xf>
    <xf numFmtId="0" fontId="33" fillId="0" borderId="12" applyNumberFormat="false" applyFill="false" applyAlignment="false" applyProtection="false">
      <alignment vertical="center"/>
    </xf>
    <xf numFmtId="0" fontId="34" fillId="32" borderId="10" applyNumberFormat="false" applyAlignment="false" applyProtection="false">
      <alignment vertical="center"/>
    </xf>
    <xf numFmtId="0" fontId="24" fillId="0" borderId="0" applyNumberFormat="false" applyFill="false" applyBorder="false" applyAlignment="false" applyProtection="false">
      <alignment vertical="center"/>
    </xf>
    <xf numFmtId="0" fontId="25" fillId="14" borderId="11" applyNumberFormat="false" applyAlignment="false" applyProtection="false">
      <alignment vertical="center"/>
    </xf>
    <xf numFmtId="0" fontId="16" fillId="29" borderId="0" applyNumberFormat="false" applyBorder="false" applyAlignment="false" applyProtection="false">
      <alignment vertical="center"/>
    </xf>
    <xf numFmtId="0" fontId="16" fillId="21" borderId="0" applyNumberFormat="false" applyBorder="false" applyAlignment="false" applyProtection="false">
      <alignment vertical="center"/>
    </xf>
    <xf numFmtId="42" fontId="22" fillId="0" borderId="0" applyFont="false" applyFill="false" applyBorder="false" applyAlignment="false" applyProtection="false">
      <alignment vertical="center"/>
    </xf>
    <xf numFmtId="0" fontId="31" fillId="0" borderId="15" applyNumberFormat="false" applyFill="false" applyAlignment="false" applyProtection="false">
      <alignment vertical="center"/>
    </xf>
    <xf numFmtId="0" fontId="35" fillId="0" borderId="0" applyNumberFormat="false" applyFill="false" applyBorder="false" applyAlignment="false" applyProtection="false">
      <alignment vertical="center"/>
    </xf>
    <xf numFmtId="0" fontId="23" fillId="14" borderId="10" applyNumberFormat="false" applyAlignment="false" applyProtection="false">
      <alignment vertical="center"/>
    </xf>
    <xf numFmtId="0" fontId="19" fillId="33" borderId="0" applyNumberFormat="false" applyBorder="false" applyAlignment="false" applyProtection="false">
      <alignment vertical="center"/>
    </xf>
    <xf numFmtId="41" fontId="22" fillId="0" borderId="0" applyFont="false" applyFill="false" applyBorder="false" applyAlignment="false" applyProtection="false">
      <alignment vertical="center"/>
    </xf>
    <xf numFmtId="0" fontId="19" fillId="36" borderId="0" applyNumberFormat="false" applyBorder="false" applyAlignment="false" applyProtection="false">
      <alignment vertical="center"/>
    </xf>
    <xf numFmtId="0" fontId="22" fillId="13" borderId="9" applyNumberFormat="false" applyFont="false" applyAlignment="false" applyProtection="false">
      <alignment vertical="center"/>
    </xf>
    <xf numFmtId="0" fontId="21" fillId="12" borderId="0" applyNumberFormat="false" applyBorder="false" applyAlignment="false" applyProtection="false">
      <alignment vertical="center"/>
    </xf>
    <xf numFmtId="44" fontId="22"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6" fillId="0" borderId="12" applyNumberFormat="false" applyFill="false" applyAlignment="false" applyProtection="false">
      <alignment vertical="center"/>
    </xf>
    <xf numFmtId="0" fontId="31" fillId="0" borderId="0" applyNumberFormat="false" applyFill="false" applyBorder="false" applyAlignment="false" applyProtection="false">
      <alignment vertical="center"/>
    </xf>
    <xf numFmtId="9" fontId="22" fillId="0" borderId="0" applyFont="false" applyFill="false" applyBorder="false" applyAlignment="false" applyProtection="false">
      <alignment vertical="center"/>
    </xf>
    <xf numFmtId="0" fontId="28" fillId="0" borderId="13" applyNumberFormat="false" applyFill="false" applyAlignment="false" applyProtection="false">
      <alignment vertical="center"/>
    </xf>
    <xf numFmtId="0" fontId="16" fillId="11" borderId="0" applyNumberFormat="false" applyBorder="false" applyAlignment="false" applyProtection="false">
      <alignment vertical="center"/>
    </xf>
    <xf numFmtId="0" fontId="16" fillId="28" borderId="0" applyNumberFormat="false" applyBorder="false" applyAlignment="false" applyProtection="false">
      <alignment vertical="center"/>
    </xf>
    <xf numFmtId="0" fontId="19" fillId="30" borderId="0" applyNumberFormat="false" applyBorder="false" applyAlignment="false" applyProtection="false">
      <alignment vertical="center"/>
    </xf>
    <xf numFmtId="0" fontId="20" fillId="0" borderId="8" applyNumberFormat="false" applyFill="false" applyAlignment="false" applyProtection="false">
      <alignment vertical="center"/>
    </xf>
    <xf numFmtId="0" fontId="19" fillId="9" borderId="0" applyNumberFormat="false" applyBorder="false" applyAlignment="false" applyProtection="false">
      <alignment vertical="center"/>
    </xf>
    <xf numFmtId="0" fontId="27" fillId="25" borderId="0" applyNumberFormat="false" applyBorder="false" applyAlignment="false" applyProtection="false">
      <alignment vertical="center"/>
    </xf>
    <xf numFmtId="0" fontId="16" fillId="8"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17" fillId="7" borderId="0" applyNumberFormat="false" applyBorder="false" applyAlignment="false" applyProtection="false">
      <alignment vertical="center"/>
    </xf>
    <xf numFmtId="0" fontId="19" fillId="18" borderId="0" applyNumberFormat="false" applyBorder="false" applyAlignment="false" applyProtection="false">
      <alignment vertical="center"/>
    </xf>
    <xf numFmtId="0" fontId="19" fillId="10" borderId="0" applyNumberFormat="false" applyBorder="false" applyAlignment="false" applyProtection="false">
      <alignment vertical="center"/>
    </xf>
    <xf numFmtId="0" fontId="16" fillId="6" borderId="0" applyNumberFormat="false" applyBorder="false" applyAlignment="false" applyProtection="false">
      <alignment vertical="center"/>
    </xf>
  </cellStyleXfs>
  <cellXfs count="73">
    <xf numFmtId="0" fontId="0" fillId="0" borderId="0" xfId="0">
      <alignment vertical="center"/>
    </xf>
    <xf numFmtId="0" fontId="0" fillId="2" borderId="0" xfId="0" applyFill="true">
      <alignment vertical="center"/>
    </xf>
    <xf numFmtId="176" fontId="0" fillId="0" borderId="0" xfId="32" applyNumberFormat="true" applyFont="true" applyFill="true" applyAlignment="true">
      <alignment vertical="center"/>
    </xf>
    <xf numFmtId="0" fontId="0" fillId="0" borderId="0" xfId="0" applyFill="true">
      <alignment vertical="center"/>
    </xf>
    <xf numFmtId="43" fontId="0" fillId="0" borderId="0" xfId="32" applyFont="true">
      <alignment vertical="center"/>
    </xf>
    <xf numFmtId="10" fontId="0" fillId="0" borderId="0" xfId="0" applyNumberFormat="true">
      <alignment vertical="center"/>
    </xf>
    <xf numFmtId="0" fontId="1" fillId="3" borderId="1" xfId="0" applyFont="true" applyFill="true" applyBorder="true" applyAlignment="true">
      <alignment horizontal="center" vertical="center"/>
    </xf>
    <xf numFmtId="176" fontId="1" fillId="0" borderId="1" xfId="32" applyNumberFormat="true" applyFont="true" applyFill="true" applyBorder="true" applyAlignment="true">
      <alignment vertical="center"/>
    </xf>
    <xf numFmtId="0" fontId="1" fillId="0" borderId="1" xfId="0" applyFont="true" applyFill="true" applyBorder="true" applyAlignment="true">
      <alignment horizontal="center" vertical="center"/>
    </xf>
    <xf numFmtId="0" fontId="2" fillId="0" borderId="1" xfId="0" applyFont="true" applyBorder="true" applyAlignment="true">
      <alignment horizontal="center" vertical="center"/>
    </xf>
    <xf numFmtId="176" fontId="2" fillId="0" borderId="1" xfId="32" applyNumberFormat="true" applyFont="true" applyFill="true" applyBorder="true" applyAlignment="true">
      <alignment vertical="center"/>
    </xf>
    <xf numFmtId="0" fontId="3" fillId="0" borderId="1" xfId="0" applyFont="true" applyFill="true" applyBorder="true" applyAlignment="true">
      <alignment horizontal="center" vertical="center"/>
    </xf>
    <xf numFmtId="0" fontId="2" fillId="2" borderId="1" xfId="0" applyFont="true" applyFill="true" applyBorder="true" applyAlignment="true">
      <alignment horizontal="center" vertical="center"/>
    </xf>
    <xf numFmtId="0" fontId="2" fillId="0" borderId="1" xfId="0" applyFont="true" applyFill="true" applyBorder="true" applyAlignment="true">
      <alignment horizontal="center" vertical="center"/>
    </xf>
    <xf numFmtId="0" fontId="4" fillId="0" borderId="1" xfId="0" applyFont="true" applyFill="true" applyBorder="true" applyAlignment="true">
      <alignment horizontal="center" vertical="center"/>
    </xf>
    <xf numFmtId="0" fontId="2" fillId="0" borderId="0" xfId="0" applyFont="true" applyFill="true" applyBorder="true" applyAlignment="true">
      <alignment horizontal="center" vertical="center"/>
    </xf>
    <xf numFmtId="43" fontId="1" fillId="3" borderId="1" xfId="32" applyFont="true" applyFill="true" applyBorder="true" applyAlignment="true">
      <alignment horizontal="center" vertical="center"/>
    </xf>
    <xf numFmtId="43" fontId="2" fillId="4" borderId="1" xfId="32" applyFont="true" applyFill="true" applyBorder="true" applyAlignment="true">
      <alignment horizontal="center" vertical="center"/>
    </xf>
    <xf numFmtId="43" fontId="2" fillId="0" borderId="1" xfId="32" applyFont="true" applyBorder="true" applyAlignment="true">
      <alignment horizontal="center" vertical="center"/>
    </xf>
    <xf numFmtId="43" fontId="2" fillId="2" borderId="1" xfId="32" applyFont="true" applyFill="true" applyBorder="true" applyAlignment="true">
      <alignment horizontal="center" vertical="center"/>
    </xf>
    <xf numFmtId="43" fontId="2" fillId="4" borderId="2" xfId="32" applyFont="true" applyFill="true" applyBorder="true" applyAlignment="true">
      <alignment horizontal="center" vertical="center"/>
    </xf>
    <xf numFmtId="10" fontId="1" fillId="3" borderId="1" xfId="0" applyNumberFormat="true" applyFont="true" applyFill="true" applyBorder="true" applyAlignment="true">
      <alignment horizontal="center" vertical="center"/>
    </xf>
    <xf numFmtId="10" fontId="2" fillId="4" borderId="1" xfId="0" applyNumberFormat="true" applyFont="true" applyFill="true" applyBorder="true" applyAlignment="true">
      <alignment horizontal="center" vertical="center"/>
    </xf>
    <xf numFmtId="10" fontId="2" fillId="4" borderId="3" xfId="0" applyNumberFormat="true" applyFont="true" applyFill="true" applyBorder="true" applyAlignment="true">
      <alignment horizontal="center" vertical="center"/>
    </xf>
    <xf numFmtId="10" fontId="2" fillId="0" borderId="1" xfId="0" applyNumberFormat="true" applyFont="true" applyBorder="true" applyAlignment="true">
      <alignment horizontal="center" vertical="center"/>
    </xf>
    <xf numFmtId="10" fontId="2" fillId="0" borderId="3" xfId="0" applyNumberFormat="true" applyFont="true" applyBorder="true" applyAlignment="true">
      <alignment horizontal="center" vertical="center"/>
    </xf>
    <xf numFmtId="10" fontId="1" fillId="3" borderId="2" xfId="0" applyNumberFormat="true" applyFont="true" applyFill="true" applyBorder="true" applyAlignment="true">
      <alignment horizontal="center" vertical="center"/>
    </xf>
    <xf numFmtId="0" fontId="0" fillId="4" borderId="4" xfId="0" applyFill="true" applyBorder="true">
      <alignment vertical="center"/>
    </xf>
    <xf numFmtId="0" fontId="2" fillId="0" borderId="4" xfId="0" applyFont="true" applyBorder="true" applyAlignment="true">
      <alignment horizontal="center" vertical="center"/>
    </xf>
    <xf numFmtId="0" fontId="2" fillId="0" borderId="5" xfId="0" applyFont="true" applyBorder="true" applyAlignment="true">
      <alignment horizontal="center" vertical="center"/>
    </xf>
    <xf numFmtId="0" fontId="2" fillId="2" borderId="5" xfId="0" applyFont="true" applyFill="true" applyBorder="true" applyAlignment="true">
      <alignment horizontal="center" vertical="center"/>
    </xf>
    <xf numFmtId="0" fontId="0" fillId="0" borderId="4" xfId="0" applyBorder="true">
      <alignment vertical="center"/>
    </xf>
    <xf numFmtId="0" fontId="0" fillId="5" borderId="4" xfId="0" applyFill="true" applyBorder="true">
      <alignment vertical="center"/>
    </xf>
    <xf numFmtId="0" fontId="5" fillId="0" borderId="0" xfId="0" applyFont="true" applyFill="true" applyAlignment="true">
      <alignment vertical="center"/>
    </xf>
    <xf numFmtId="176" fontId="0" fillId="0" borderId="0" xfId="32" applyNumberFormat="true" applyFont="true" applyFill="true" applyAlignment="true">
      <alignment horizontal="center" vertical="center"/>
    </xf>
    <xf numFmtId="0" fontId="0" fillId="0" borderId="0" xfId="0" applyFill="true" applyAlignment="true">
      <alignment horizontal="center" vertical="center"/>
    </xf>
    <xf numFmtId="0" fontId="0" fillId="0" borderId="0" xfId="0" applyAlignment="true">
      <alignment horizontal="center" vertical="center"/>
    </xf>
    <xf numFmtId="0" fontId="6" fillId="0" borderId="0" xfId="0" applyFont="true" applyFill="true" applyAlignment="true">
      <alignment horizontal="center" vertical="center"/>
    </xf>
    <xf numFmtId="177" fontId="6" fillId="0" borderId="0" xfId="0" applyNumberFormat="true" applyFont="true" applyFill="true" applyAlignment="true">
      <alignment vertical="center"/>
    </xf>
    <xf numFmtId="0" fontId="7" fillId="3" borderId="6" xfId="0" applyFont="true" applyFill="true" applyBorder="true" applyAlignment="true">
      <alignment horizontal="center" vertical="center"/>
    </xf>
    <xf numFmtId="0" fontId="7" fillId="3" borderId="7" xfId="0" applyFont="true" applyFill="true" applyBorder="true" applyAlignment="true">
      <alignment horizontal="center" vertical="center"/>
    </xf>
    <xf numFmtId="177" fontId="7" fillId="3" borderId="0" xfId="0" applyNumberFormat="true" applyFont="true" applyFill="true" applyBorder="true" applyAlignment="true">
      <alignment horizontal="center" vertical="center"/>
    </xf>
    <xf numFmtId="0" fontId="4" fillId="0" borderId="4" xfId="0" applyFont="true" applyFill="true" applyBorder="true" applyAlignment="true">
      <alignment horizontal="center" vertical="center"/>
    </xf>
    <xf numFmtId="0" fontId="8" fillId="0" borderId="4" xfId="0" applyFont="true" applyFill="true" applyBorder="true" applyAlignment="true">
      <alignment horizontal="center" vertical="center" wrapText="true"/>
    </xf>
    <xf numFmtId="177" fontId="4" fillId="0" borderId="4" xfId="0" applyNumberFormat="true" applyFont="true" applyFill="true" applyBorder="true" applyAlignment="true">
      <alignment horizontal="center" vertical="center"/>
    </xf>
    <xf numFmtId="0" fontId="4" fillId="0" borderId="0" xfId="0" applyFont="true" applyFill="true" applyAlignment="true">
      <alignment vertical="center"/>
    </xf>
    <xf numFmtId="0" fontId="9" fillId="0" borderId="4" xfId="0" applyFont="true" applyFill="true" applyBorder="true" applyAlignment="true">
      <alignment horizontal="center" vertical="center" wrapText="true"/>
    </xf>
    <xf numFmtId="177" fontId="10" fillId="0" borderId="4" xfId="0" applyNumberFormat="true" applyFont="true" applyFill="true" applyBorder="true" applyAlignment="true">
      <alignment horizontal="center" vertical="center"/>
    </xf>
    <xf numFmtId="0" fontId="11" fillId="0" borderId="0" xfId="0" applyFont="true" applyAlignment="true">
      <alignment horizontal="center" vertical="center"/>
    </xf>
    <xf numFmtId="177" fontId="6" fillId="0" borderId="0" xfId="0" applyNumberFormat="true" applyFont="true" applyFill="true" applyAlignment="true">
      <alignment horizontal="center" vertical="center"/>
    </xf>
    <xf numFmtId="0" fontId="11" fillId="0" borderId="0" xfId="0" applyFont="true" applyAlignment="true">
      <alignment vertical="center" wrapText="true"/>
    </xf>
    <xf numFmtId="0" fontId="0" fillId="0" borderId="0" xfId="0" applyFill="true" applyAlignment="true">
      <alignment horizontal="left" vertical="center"/>
    </xf>
    <xf numFmtId="43" fontId="0" fillId="0" borderId="0" xfId="32" applyFont="true" applyFill="true">
      <alignment vertical="center"/>
    </xf>
    <xf numFmtId="10" fontId="0" fillId="0" borderId="0" xfId="0" applyNumberFormat="true" applyFill="true" applyAlignment="true">
      <alignment horizontal="right" vertical="center"/>
    </xf>
    <xf numFmtId="10" fontId="0" fillId="0" borderId="0" xfId="0" applyNumberFormat="true" applyAlignment="true">
      <alignment vertical="center" wrapText="true"/>
    </xf>
    <xf numFmtId="176" fontId="12" fillId="0" borderId="0" xfId="32" applyNumberFormat="true" applyFont="true" applyFill="true" applyAlignment="true">
      <alignment horizontal="center" vertical="center"/>
    </xf>
    <xf numFmtId="0" fontId="13" fillId="3" borderId="1" xfId="0" applyFont="true" applyFill="true" applyBorder="true" applyAlignment="true">
      <alignment horizontal="center" vertical="center" wrapText="true"/>
    </xf>
    <xf numFmtId="0" fontId="13" fillId="3" borderId="3" xfId="0" applyFont="true" applyFill="true" applyBorder="true" applyAlignment="true">
      <alignment horizontal="center" vertical="center" wrapText="true"/>
    </xf>
    <xf numFmtId="176" fontId="14" fillId="0" borderId="4" xfId="32" applyNumberFormat="true" applyFont="true" applyFill="true" applyBorder="true" applyAlignment="true">
      <alignment vertical="center" wrapText="true"/>
    </xf>
    <xf numFmtId="0" fontId="14" fillId="0" borderId="4" xfId="0" applyFont="true" applyFill="true" applyBorder="true" applyAlignment="true">
      <alignment horizontal="center" vertical="center" wrapText="true"/>
    </xf>
    <xf numFmtId="0" fontId="2" fillId="0" borderId="3" xfId="0" applyFont="true" applyBorder="true" applyAlignment="true">
      <alignment horizontal="center" vertical="center"/>
    </xf>
    <xf numFmtId="176" fontId="3" fillId="0" borderId="4" xfId="32" applyNumberFormat="true" applyFont="true" applyFill="true" applyBorder="true" applyAlignment="true">
      <alignment vertical="center"/>
    </xf>
    <xf numFmtId="0" fontId="3" fillId="0" borderId="4" xfId="0" applyFont="true" applyFill="true" applyBorder="true" applyAlignment="true">
      <alignment horizontal="left" vertical="center"/>
    </xf>
    <xf numFmtId="0" fontId="3" fillId="0" borderId="4" xfId="0" applyFont="true" applyFill="true" applyBorder="true" applyAlignment="true">
      <alignment horizontal="center" vertical="center"/>
    </xf>
    <xf numFmtId="43" fontId="3" fillId="0" borderId="4" xfId="32" applyFont="true" applyFill="true" applyBorder="true" applyAlignment="true">
      <alignment horizontal="center" vertical="center"/>
    </xf>
    <xf numFmtId="0" fontId="3" fillId="0" borderId="4" xfId="0" applyNumberFormat="true" applyFont="true" applyFill="true" applyBorder="true" applyAlignment="true">
      <alignment horizontal="center" vertical="center"/>
    </xf>
    <xf numFmtId="43" fontId="14" fillId="0" borderId="4" xfId="32" applyFont="true" applyFill="true" applyBorder="true" applyAlignment="true">
      <alignment horizontal="center" vertical="center" wrapText="true"/>
    </xf>
    <xf numFmtId="10" fontId="14" fillId="0" borderId="4" xfId="0" applyNumberFormat="true" applyFont="true" applyFill="true" applyBorder="true" applyAlignment="true">
      <alignment horizontal="center" vertical="center" wrapText="true"/>
    </xf>
    <xf numFmtId="10" fontId="3" fillId="0" borderId="4" xfId="0" applyNumberFormat="true" applyFont="true" applyFill="true" applyBorder="true" applyAlignment="true">
      <alignment horizontal="right" vertical="center"/>
    </xf>
    <xf numFmtId="0" fontId="15" fillId="0" borderId="4" xfId="0" applyFont="true" applyFill="true" applyBorder="true" applyAlignment="true">
      <alignment horizontal="center" vertical="center"/>
    </xf>
    <xf numFmtId="0" fontId="15" fillId="0" borderId="4" xfId="0" applyFont="true" applyBorder="true">
      <alignment vertical="center"/>
    </xf>
    <xf numFmtId="0" fontId="3" fillId="0" borderId="4" xfId="0" applyFont="true" applyBorder="true" applyAlignment="true">
      <alignment horizontal="left" vertical="center" wrapText="true"/>
    </xf>
    <xf numFmtId="0" fontId="15" fillId="0" borderId="4" xfId="0" applyFont="true" applyBorder="true" applyAlignment="true">
      <alignment horizontal="left" vertical="center" wrapText="true"/>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dxfs count="2">
    <dxf>
      <fill>
        <patternFill patternType="solid">
          <bgColor rgb="FFFF9900"/>
        </patternFill>
      </fill>
    </dxf>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K22"/>
  <sheetViews>
    <sheetView zoomScale="85" zoomScaleNormal="85" topLeftCell="C1" workbookViewId="0">
      <pane xSplit="24" ySplit="2" topLeftCell="AA3" activePane="bottomRight" state="frozen"/>
      <selection/>
      <selection pane="topRight"/>
      <selection pane="bottomLeft"/>
      <selection pane="bottomRight" activeCell="AA8" sqref="AA8"/>
    </sheetView>
  </sheetViews>
  <sheetFormatPr defaultColWidth="9" defaultRowHeight="13.5"/>
  <cols>
    <col min="1" max="1" width="62" hidden="true" customWidth="true"/>
    <col min="2" max="2" width="14.375" hidden="true" customWidth="true"/>
    <col min="3" max="3" width="6.625" style="2" customWidth="true"/>
    <col min="4" max="4" width="34.125" style="51" customWidth="true"/>
    <col min="5" max="5" width="82.5" hidden="true" customWidth="true"/>
    <col min="6" max="15" width="16.75" hidden="true" customWidth="true"/>
    <col min="16" max="18" width="15.375" hidden="true" customWidth="true"/>
    <col min="19" max="20" width="10.875" hidden="true" customWidth="true"/>
    <col min="21" max="21" width="14.5" hidden="true" customWidth="true"/>
    <col min="22" max="22" width="19.625" hidden="true" customWidth="true"/>
    <col min="23" max="24" width="24.5" hidden="true" customWidth="true"/>
    <col min="25" max="29" width="11.875" style="52" customWidth="true"/>
    <col min="30" max="32" width="10.5" style="53" customWidth="true"/>
    <col min="33" max="35" width="12.5" style="36" customWidth="true"/>
    <col min="36" max="36" width="9.625" hidden="true" customWidth="true"/>
    <col min="37" max="37" width="24.125" style="54" customWidth="true"/>
    <col min="38" max="38" width="11.75" customWidth="true"/>
  </cols>
  <sheetData>
    <row r="1" ht="36" customHeight="true" spans="3:37">
      <c r="C1" s="55" t="s">
        <v>0</v>
      </c>
      <c r="D1" s="55"/>
      <c r="E1" s="55"/>
      <c r="F1" s="55"/>
      <c r="G1" s="55"/>
      <c r="H1" s="55"/>
      <c r="I1" s="55"/>
      <c r="J1" s="55"/>
      <c r="K1" s="55"/>
      <c r="L1" s="55"/>
      <c r="M1" s="55"/>
      <c r="N1" s="55"/>
      <c r="O1" s="55"/>
      <c r="P1" s="55"/>
      <c r="Q1" s="55"/>
      <c r="R1" s="55"/>
      <c r="S1" s="55"/>
      <c r="T1" s="55"/>
      <c r="U1" s="55"/>
      <c r="V1" s="55"/>
      <c r="W1" s="55"/>
      <c r="X1" s="55"/>
      <c r="Y1" s="55"/>
      <c r="Z1" s="55"/>
      <c r="AA1" s="55"/>
      <c r="AB1" s="55"/>
      <c r="AC1" s="55"/>
      <c r="AD1" s="55"/>
      <c r="AE1" s="55"/>
      <c r="AF1" s="55"/>
      <c r="AG1" s="55"/>
      <c r="AH1" s="55"/>
      <c r="AI1" s="55"/>
      <c r="AJ1" s="55"/>
      <c r="AK1" s="55"/>
    </row>
    <row r="2" s="50" customFormat="true" ht="119.1" customHeight="true" spans="1:37">
      <c r="A2" s="56" t="s">
        <v>1</v>
      </c>
      <c r="B2" s="57" t="s">
        <v>2</v>
      </c>
      <c r="C2" s="58" t="s">
        <v>3</v>
      </c>
      <c r="D2" s="59" t="s">
        <v>4</v>
      </c>
      <c r="E2" s="59" t="s">
        <v>5</v>
      </c>
      <c r="F2" s="59" t="s">
        <v>6</v>
      </c>
      <c r="G2" s="59" t="s">
        <v>7</v>
      </c>
      <c r="H2" s="59" t="s">
        <v>8</v>
      </c>
      <c r="I2" s="59" t="s">
        <v>9</v>
      </c>
      <c r="J2" s="59" t="s">
        <v>10</v>
      </c>
      <c r="K2" s="59" t="s">
        <v>11</v>
      </c>
      <c r="L2" s="59" t="s">
        <v>12</v>
      </c>
      <c r="M2" s="59" t="s">
        <v>13</v>
      </c>
      <c r="N2" s="59" t="s">
        <v>14</v>
      </c>
      <c r="O2" s="59" t="s">
        <v>15</v>
      </c>
      <c r="P2" s="59" t="s">
        <v>16</v>
      </c>
      <c r="Q2" s="59" t="s">
        <v>17</v>
      </c>
      <c r="R2" s="59" t="s">
        <v>18</v>
      </c>
      <c r="S2" s="59" t="s">
        <v>19</v>
      </c>
      <c r="T2" s="59" t="s">
        <v>20</v>
      </c>
      <c r="U2" s="59" t="s">
        <v>21</v>
      </c>
      <c r="V2" s="59" t="s">
        <v>22</v>
      </c>
      <c r="W2" s="59" t="s">
        <v>23</v>
      </c>
      <c r="X2" s="59" t="s">
        <v>24</v>
      </c>
      <c r="Y2" s="66" t="s">
        <v>25</v>
      </c>
      <c r="Z2" s="66" t="s">
        <v>26</v>
      </c>
      <c r="AA2" s="66" t="s">
        <v>27</v>
      </c>
      <c r="AB2" s="66" t="s">
        <v>28</v>
      </c>
      <c r="AC2" s="66" t="s">
        <v>29</v>
      </c>
      <c r="AD2" s="67" t="s">
        <v>30</v>
      </c>
      <c r="AE2" s="67" t="s">
        <v>31</v>
      </c>
      <c r="AF2" s="67" t="s">
        <v>19</v>
      </c>
      <c r="AG2" s="67" t="s">
        <v>32</v>
      </c>
      <c r="AH2" s="67" t="s">
        <v>33</v>
      </c>
      <c r="AI2" s="67" t="s">
        <v>34</v>
      </c>
      <c r="AJ2" s="67" t="s">
        <v>35</v>
      </c>
      <c r="AK2" s="67" t="s">
        <v>36</v>
      </c>
    </row>
    <row r="3" ht="40.5" customHeight="true" spans="1:37">
      <c r="A3" s="9" t="s">
        <v>37</v>
      </c>
      <c r="B3" s="60" t="s">
        <v>38</v>
      </c>
      <c r="C3" s="61">
        <v>15</v>
      </c>
      <c r="D3" s="62" t="s">
        <v>39</v>
      </c>
      <c r="E3" s="63" t="s">
        <v>40</v>
      </c>
      <c r="F3" s="63" t="s">
        <v>41</v>
      </c>
      <c r="G3" s="63" t="s">
        <v>42</v>
      </c>
      <c r="H3" s="63" t="s">
        <v>43</v>
      </c>
      <c r="I3" s="63" t="s">
        <v>40</v>
      </c>
      <c r="J3" s="63" t="s">
        <v>44</v>
      </c>
      <c r="K3" s="63" t="s">
        <v>45</v>
      </c>
      <c r="L3" s="63" t="s">
        <v>46</v>
      </c>
      <c r="M3" s="63" t="s">
        <v>47</v>
      </c>
      <c r="N3" s="63" t="s">
        <v>48</v>
      </c>
      <c r="O3" s="63" t="s">
        <v>49</v>
      </c>
      <c r="P3" s="64">
        <v>27721.22</v>
      </c>
      <c r="Q3" s="64">
        <v>13262.07</v>
      </c>
      <c r="R3" s="64">
        <v>10162.26</v>
      </c>
      <c r="S3" s="64">
        <v>104.81</v>
      </c>
      <c r="T3" s="64">
        <v>32.62</v>
      </c>
      <c r="U3" s="65">
        <v>20.07</v>
      </c>
      <c r="V3" s="64">
        <v>420.52</v>
      </c>
      <c r="W3" s="64">
        <v>185.94</v>
      </c>
      <c r="X3" s="64">
        <v>22.38</v>
      </c>
      <c r="Y3" s="64">
        <v>420.52</v>
      </c>
      <c r="Z3" s="64">
        <v>24640.64</v>
      </c>
      <c r="AA3" s="64">
        <v>12730.25</v>
      </c>
      <c r="AB3" s="64">
        <v>9598.69</v>
      </c>
      <c r="AC3" s="64" t="s">
        <v>50</v>
      </c>
      <c r="AD3" s="68">
        <f t="shared" ref="AD3:AD21" si="0">Z3/AA3-1</f>
        <v>0.935597494157617</v>
      </c>
      <c r="AE3" s="68">
        <f t="shared" ref="AE3:AE21" si="1">AA3/AB3-1</f>
        <v>0.326248686018613</v>
      </c>
      <c r="AF3" s="68" t="s">
        <v>50</v>
      </c>
      <c r="AG3" s="69" t="s">
        <v>51</v>
      </c>
      <c r="AH3" s="69" t="s">
        <v>51</v>
      </c>
      <c r="AI3" s="69" t="s">
        <v>50</v>
      </c>
      <c r="AJ3" s="70">
        <v>0</v>
      </c>
      <c r="AK3" s="71" t="s">
        <v>52</v>
      </c>
    </row>
    <row r="4" ht="40.5" customHeight="true" spans="1:37">
      <c r="A4" s="9" t="s">
        <v>37</v>
      </c>
      <c r="B4" s="60" t="s">
        <v>53</v>
      </c>
      <c r="C4" s="61">
        <v>5</v>
      </c>
      <c r="D4" s="62" t="s">
        <v>54</v>
      </c>
      <c r="E4" s="63" t="s">
        <v>55</v>
      </c>
      <c r="F4" s="63" t="s">
        <v>56</v>
      </c>
      <c r="G4" s="63" t="s">
        <v>57</v>
      </c>
      <c r="H4" s="63" t="s">
        <v>58</v>
      </c>
      <c r="I4" s="63" t="s">
        <v>55</v>
      </c>
      <c r="J4" s="63" t="s">
        <v>59</v>
      </c>
      <c r="K4" s="63" t="s">
        <v>60</v>
      </c>
      <c r="L4" s="63" t="s">
        <v>61</v>
      </c>
      <c r="M4" s="63" t="s">
        <v>62</v>
      </c>
      <c r="N4" s="63" t="s">
        <v>63</v>
      </c>
      <c r="O4" s="63" t="s">
        <v>64</v>
      </c>
      <c r="P4" s="64">
        <v>13368.08</v>
      </c>
      <c r="Q4" s="64">
        <v>9701.68</v>
      </c>
      <c r="R4" s="64">
        <v>6386.36</v>
      </c>
      <c r="S4" s="64">
        <v>37.79</v>
      </c>
      <c r="T4" s="64">
        <v>52.48</v>
      </c>
      <c r="U4" s="65">
        <v>636152</v>
      </c>
      <c r="V4" s="64">
        <v>708.35</v>
      </c>
      <c r="W4" s="64">
        <v>735.32</v>
      </c>
      <c r="X4" s="64">
        <v>547.09</v>
      </c>
      <c r="Y4" s="64">
        <v>656.96</v>
      </c>
      <c r="Z4" s="64">
        <v>13368.08</v>
      </c>
      <c r="AA4" s="64">
        <v>9701.68</v>
      </c>
      <c r="AB4" s="64">
        <v>6386.36</v>
      </c>
      <c r="AC4" s="64">
        <v>6493.9</v>
      </c>
      <c r="AD4" s="68">
        <f t="shared" si="0"/>
        <v>0.377913928309324</v>
      </c>
      <c r="AE4" s="68">
        <f t="shared" si="1"/>
        <v>0.519125135444917</v>
      </c>
      <c r="AF4" s="68">
        <f t="shared" ref="AF4:AF21" si="2">AB4/AC4-1</f>
        <v>-0.0165601564545188</v>
      </c>
      <c r="AG4" s="69" t="s">
        <v>51</v>
      </c>
      <c r="AH4" s="69" t="s">
        <v>51</v>
      </c>
      <c r="AI4" s="69" t="s">
        <v>65</v>
      </c>
      <c r="AJ4" s="70">
        <v>0</v>
      </c>
      <c r="AK4" s="71" t="s">
        <v>66</v>
      </c>
    </row>
    <row r="5" ht="40.5" customHeight="true" spans="1:37">
      <c r="A5" s="9" t="s">
        <v>37</v>
      </c>
      <c r="B5" s="60" t="s">
        <v>67</v>
      </c>
      <c r="C5" s="61">
        <v>12</v>
      </c>
      <c r="D5" s="62" t="s">
        <v>68</v>
      </c>
      <c r="E5" s="63" t="s">
        <v>69</v>
      </c>
      <c r="F5" s="63" t="s">
        <v>70</v>
      </c>
      <c r="G5" s="63" t="s">
        <v>71</v>
      </c>
      <c r="H5" s="63" t="s">
        <v>72</v>
      </c>
      <c r="I5" s="63" t="s">
        <v>69</v>
      </c>
      <c r="J5" s="63" t="s">
        <v>73</v>
      </c>
      <c r="K5" s="63" t="s">
        <v>74</v>
      </c>
      <c r="L5" s="63" t="s">
        <v>75</v>
      </c>
      <c r="M5" s="63" t="s">
        <v>76</v>
      </c>
      <c r="N5" s="63" t="s">
        <v>77</v>
      </c>
      <c r="O5" s="63" t="s">
        <v>78</v>
      </c>
      <c r="P5" s="64">
        <v>1031.12</v>
      </c>
      <c r="Q5" s="64">
        <v>789.77</v>
      </c>
      <c r="R5" s="64">
        <v>404.61</v>
      </c>
      <c r="S5" s="64">
        <v>30.56</v>
      </c>
      <c r="T5" s="64">
        <v>95.19</v>
      </c>
      <c r="U5" s="65">
        <v>189.77</v>
      </c>
      <c r="V5" s="64">
        <v>101.45</v>
      </c>
      <c r="W5" s="64">
        <v>61.05</v>
      </c>
      <c r="X5" s="64">
        <v>31.39</v>
      </c>
      <c r="Y5" s="64">
        <v>39.51</v>
      </c>
      <c r="Z5" s="64">
        <v>1031.12</v>
      </c>
      <c r="AA5" s="64">
        <v>789.77</v>
      </c>
      <c r="AB5" s="64">
        <v>404.61</v>
      </c>
      <c r="AC5" s="64">
        <v>521.19</v>
      </c>
      <c r="AD5" s="68">
        <f t="shared" si="0"/>
        <v>0.305595299897438</v>
      </c>
      <c r="AE5" s="68">
        <f t="shared" si="1"/>
        <v>0.95192901806678</v>
      </c>
      <c r="AF5" s="68">
        <f t="shared" si="2"/>
        <v>-0.223680423645887</v>
      </c>
      <c r="AG5" s="69" t="s">
        <v>65</v>
      </c>
      <c r="AH5" s="69" t="s">
        <v>51</v>
      </c>
      <c r="AI5" s="69" t="s">
        <v>65</v>
      </c>
      <c r="AJ5" s="70">
        <v>0</v>
      </c>
      <c r="AK5" s="71" t="s">
        <v>66</v>
      </c>
    </row>
    <row r="6" ht="40.5" customHeight="true" spans="1:37">
      <c r="A6" s="9" t="s">
        <v>37</v>
      </c>
      <c r="B6" s="60" t="s">
        <v>79</v>
      </c>
      <c r="C6" s="61">
        <v>13</v>
      </c>
      <c r="D6" s="62" t="s">
        <v>80</v>
      </c>
      <c r="E6" s="63" t="s">
        <v>81</v>
      </c>
      <c r="F6" s="63" t="s">
        <v>56</v>
      </c>
      <c r="G6" s="63" t="s">
        <v>82</v>
      </c>
      <c r="H6" s="63" t="s">
        <v>83</v>
      </c>
      <c r="I6" s="63" t="s">
        <v>81</v>
      </c>
      <c r="J6" s="63" t="s">
        <v>84</v>
      </c>
      <c r="K6" s="63" t="s">
        <v>85</v>
      </c>
      <c r="L6" s="63" t="s">
        <v>86</v>
      </c>
      <c r="M6" s="63" t="s">
        <v>87</v>
      </c>
      <c r="N6" s="63" t="s">
        <v>88</v>
      </c>
      <c r="O6" s="63" t="s">
        <v>89</v>
      </c>
      <c r="P6" s="64">
        <v>96364</v>
      </c>
      <c r="Q6" s="64">
        <v>81506</v>
      </c>
      <c r="R6" s="64">
        <v>51176</v>
      </c>
      <c r="S6" s="64">
        <v>31.95</v>
      </c>
      <c r="T6" s="64">
        <v>77.54</v>
      </c>
      <c r="U6" s="65">
        <v>22.53</v>
      </c>
      <c r="V6" s="64">
        <v>1018</v>
      </c>
      <c r="W6" s="64">
        <v>972</v>
      </c>
      <c r="X6" s="64">
        <v>1137</v>
      </c>
      <c r="Y6" s="64">
        <v>713.63</v>
      </c>
      <c r="Z6" s="64">
        <v>96364.09</v>
      </c>
      <c r="AA6" s="64">
        <v>81506.36</v>
      </c>
      <c r="AB6" s="64">
        <v>51176.11</v>
      </c>
      <c r="AC6" s="64">
        <v>39137.34</v>
      </c>
      <c r="AD6" s="68">
        <f t="shared" si="0"/>
        <v>0.182289210314385</v>
      </c>
      <c r="AE6" s="68">
        <f t="shared" si="1"/>
        <v>0.592664233369828</v>
      </c>
      <c r="AF6" s="68">
        <f t="shared" si="2"/>
        <v>0.307603173848811</v>
      </c>
      <c r="AG6" s="69" t="s">
        <v>51</v>
      </c>
      <c r="AH6" s="69" t="s">
        <v>51</v>
      </c>
      <c r="AI6" s="69" t="s">
        <v>65</v>
      </c>
      <c r="AJ6" s="70">
        <v>0</v>
      </c>
      <c r="AK6" s="71" t="s">
        <v>66</v>
      </c>
    </row>
    <row r="7" ht="40.5" customHeight="true" spans="1:37">
      <c r="A7" s="9" t="s">
        <v>37</v>
      </c>
      <c r="B7" s="60" t="s">
        <v>90</v>
      </c>
      <c r="C7" s="61">
        <v>18</v>
      </c>
      <c r="D7" s="62" t="s">
        <v>91</v>
      </c>
      <c r="E7" s="63" t="s">
        <v>92</v>
      </c>
      <c r="F7" s="63" t="s">
        <v>56</v>
      </c>
      <c r="G7" s="63" t="s">
        <v>93</v>
      </c>
      <c r="H7" s="63" t="s">
        <v>94</v>
      </c>
      <c r="I7" s="63" t="s">
        <v>92</v>
      </c>
      <c r="J7" s="63" t="s">
        <v>95</v>
      </c>
      <c r="K7" s="63" t="s">
        <v>96</v>
      </c>
      <c r="L7" s="63" t="s">
        <v>46</v>
      </c>
      <c r="M7" s="63" t="s">
        <v>47</v>
      </c>
      <c r="N7" s="63" t="s">
        <v>97</v>
      </c>
      <c r="O7" s="63" t="s">
        <v>98</v>
      </c>
      <c r="P7" s="64">
        <v>11037.99</v>
      </c>
      <c r="Q7" s="64">
        <v>7892.76</v>
      </c>
      <c r="R7" s="64">
        <v>3581.22</v>
      </c>
      <c r="S7" s="64">
        <v>39.85</v>
      </c>
      <c r="T7" s="64">
        <v>120.39</v>
      </c>
      <c r="U7" s="65">
        <v>138.33</v>
      </c>
      <c r="V7" s="64">
        <v>237.47</v>
      </c>
      <c r="W7" s="64">
        <v>268.56</v>
      </c>
      <c r="X7" s="64">
        <v>45.32</v>
      </c>
      <c r="Y7" s="64">
        <v>237.47</v>
      </c>
      <c r="Z7" s="64">
        <v>11037.99</v>
      </c>
      <c r="AA7" s="64">
        <v>7892.77</v>
      </c>
      <c r="AB7" s="64">
        <v>3581.22</v>
      </c>
      <c r="AC7" s="64">
        <v>3633.15</v>
      </c>
      <c r="AD7" s="68">
        <f t="shared" si="0"/>
        <v>0.398493811424886</v>
      </c>
      <c r="AE7" s="68">
        <f t="shared" si="1"/>
        <v>1.20393329647439</v>
      </c>
      <c r="AF7" s="68">
        <f t="shared" si="2"/>
        <v>-0.0142933817761447</v>
      </c>
      <c r="AG7" s="69" t="s">
        <v>51</v>
      </c>
      <c r="AH7" s="69" t="s">
        <v>51</v>
      </c>
      <c r="AI7" s="69" t="s">
        <v>65</v>
      </c>
      <c r="AJ7" s="70">
        <v>0</v>
      </c>
      <c r="AK7" s="71" t="s">
        <v>66</v>
      </c>
    </row>
    <row r="8" ht="40.5" customHeight="true" spans="1:37">
      <c r="A8" s="9" t="s">
        <v>37</v>
      </c>
      <c r="B8" s="60" t="s">
        <v>99</v>
      </c>
      <c r="C8" s="61">
        <v>1</v>
      </c>
      <c r="D8" s="62" t="s">
        <v>100</v>
      </c>
      <c r="E8" s="63" t="s">
        <v>101</v>
      </c>
      <c r="F8" s="63" t="s">
        <v>102</v>
      </c>
      <c r="G8" s="63" t="s">
        <v>103</v>
      </c>
      <c r="H8" s="63" t="s">
        <v>104</v>
      </c>
      <c r="I8" s="63" t="s">
        <v>105</v>
      </c>
      <c r="J8" s="63" t="s">
        <v>106</v>
      </c>
      <c r="K8" s="63" t="s">
        <v>107</v>
      </c>
      <c r="L8" s="63" t="s">
        <v>46</v>
      </c>
      <c r="M8" s="63" t="s">
        <v>47</v>
      </c>
      <c r="N8" s="63" t="s">
        <v>48</v>
      </c>
      <c r="O8" s="63" t="s">
        <v>49</v>
      </c>
      <c r="P8" s="64">
        <v>19283.97</v>
      </c>
      <c r="Q8" s="64">
        <v>8001.34</v>
      </c>
      <c r="R8" s="64">
        <v>4363.74</v>
      </c>
      <c r="S8" s="64">
        <v>141.01</v>
      </c>
      <c r="T8" s="64">
        <v>83.36</v>
      </c>
      <c r="U8" s="65">
        <v>158.05</v>
      </c>
      <c r="V8" s="64">
        <v>707.57</v>
      </c>
      <c r="W8" s="64">
        <v>525.9</v>
      </c>
      <c r="X8" s="64">
        <v>184.18</v>
      </c>
      <c r="Y8" s="64">
        <v>707.57</v>
      </c>
      <c r="Z8" s="64">
        <v>19284</v>
      </c>
      <c r="AA8" s="64">
        <v>8001.34</v>
      </c>
      <c r="AB8" s="64">
        <v>4363.74</v>
      </c>
      <c r="AC8" s="64">
        <v>1691.06</v>
      </c>
      <c r="AD8" s="68">
        <f t="shared" si="0"/>
        <v>1.41009630886826</v>
      </c>
      <c r="AE8" s="68">
        <f t="shared" si="1"/>
        <v>0.833596868741034</v>
      </c>
      <c r="AF8" s="68">
        <f t="shared" si="2"/>
        <v>1.58047615105319</v>
      </c>
      <c r="AG8" s="69" t="s">
        <v>51</v>
      </c>
      <c r="AH8" s="69" t="s">
        <v>51</v>
      </c>
      <c r="AI8" s="69" t="s">
        <v>51</v>
      </c>
      <c r="AJ8" s="70">
        <v>70</v>
      </c>
      <c r="AK8" s="71"/>
    </row>
    <row r="9" ht="40.5" customHeight="true" spans="1:37">
      <c r="A9" s="9" t="s">
        <v>37</v>
      </c>
      <c r="B9" s="60" t="s">
        <v>108</v>
      </c>
      <c r="C9" s="61">
        <v>2</v>
      </c>
      <c r="D9" s="62" t="s">
        <v>109</v>
      </c>
      <c r="E9" s="63" t="s">
        <v>110</v>
      </c>
      <c r="F9" s="63" t="s">
        <v>111</v>
      </c>
      <c r="G9" s="63" t="s">
        <v>112</v>
      </c>
      <c r="H9" s="63" t="s">
        <v>113</v>
      </c>
      <c r="I9" s="63" t="s">
        <v>110</v>
      </c>
      <c r="J9" s="63" t="s">
        <v>114</v>
      </c>
      <c r="K9" s="63" t="s">
        <v>115</v>
      </c>
      <c r="L9" s="63" t="s">
        <v>46</v>
      </c>
      <c r="M9" s="63" t="s">
        <v>47</v>
      </c>
      <c r="N9" s="63" t="s">
        <v>116</v>
      </c>
      <c r="O9" s="63" t="s">
        <v>117</v>
      </c>
      <c r="P9" s="64">
        <v>2630.45</v>
      </c>
      <c r="Q9" s="64">
        <v>1231.14</v>
      </c>
      <c r="R9" s="64">
        <v>628.53</v>
      </c>
      <c r="S9" s="64">
        <v>113.66</v>
      </c>
      <c r="T9" s="64">
        <v>95.88</v>
      </c>
      <c r="U9" s="65">
        <v>713</v>
      </c>
      <c r="V9" s="64">
        <v>134.22</v>
      </c>
      <c r="W9" s="64">
        <v>63.88</v>
      </c>
      <c r="X9" s="64">
        <v>17.99</v>
      </c>
      <c r="Y9" s="64">
        <v>134.22</v>
      </c>
      <c r="Z9" s="64">
        <v>2630.45</v>
      </c>
      <c r="AA9" s="64">
        <v>1231.15</v>
      </c>
      <c r="AB9" s="64">
        <v>628.54</v>
      </c>
      <c r="AC9" s="64">
        <v>77.32</v>
      </c>
      <c r="AD9" s="68">
        <f t="shared" si="0"/>
        <v>1.13657962067985</v>
      </c>
      <c r="AE9" s="68">
        <f t="shared" si="1"/>
        <v>0.958745664555955</v>
      </c>
      <c r="AF9" s="68">
        <f t="shared" si="2"/>
        <v>7.12907397827212</v>
      </c>
      <c r="AG9" s="69" t="s">
        <v>51</v>
      </c>
      <c r="AH9" s="69" t="s">
        <v>51</v>
      </c>
      <c r="AI9" s="69" t="s">
        <v>51</v>
      </c>
      <c r="AJ9" s="70">
        <v>50</v>
      </c>
      <c r="AK9" s="71"/>
    </row>
    <row r="10" ht="40.5" customHeight="true" spans="1:37">
      <c r="A10" s="9" t="s">
        <v>37</v>
      </c>
      <c r="B10" s="60" t="s">
        <v>118</v>
      </c>
      <c r="C10" s="61">
        <v>3</v>
      </c>
      <c r="D10" s="62" t="s">
        <v>119</v>
      </c>
      <c r="E10" s="63" t="s">
        <v>120</v>
      </c>
      <c r="F10" s="63" t="s">
        <v>121</v>
      </c>
      <c r="G10" s="63" t="s">
        <v>122</v>
      </c>
      <c r="H10" s="63" t="s">
        <v>123</v>
      </c>
      <c r="I10" s="63" t="s">
        <v>124</v>
      </c>
      <c r="J10" s="63" t="s">
        <v>125</v>
      </c>
      <c r="K10" s="63" t="s">
        <v>126</v>
      </c>
      <c r="L10" s="63" t="s">
        <v>127</v>
      </c>
      <c r="M10" s="63" t="s">
        <v>128</v>
      </c>
      <c r="N10" s="63" t="s">
        <v>129</v>
      </c>
      <c r="O10" s="63" t="s">
        <v>130</v>
      </c>
      <c r="P10" s="64">
        <v>3575.04</v>
      </c>
      <c r="Q10" s="64">
        <v>1484.87</v>
      </c>
      <c r="R10" s="64">
        <v>772.34</v>
      </c>
      <c r="S10" s="64">
        <v>140.45</v>
      </c>
      <c r="T10" s="64">
        <v>91.93</v>
      </c>
      <c r="U10" s="65">
        <v>809.17</v>
      </c>
      <c r="V10" s="64">
        <v>131.42</v>
      </c>
      <c r="W10" s="64">
        <v>48.35</v>
      </c>
      <c r="X10" s="64">
        <v>23.7</v>
      </c>
      <c r="Y10" s="64">
        <v>131.42</v>
      </c>
      <c r="Z10" s="64">
        <v>3564.31</v>
      </c>
      <c r="AA10" s="64">
        <v>1482.32</v>
      </c>
      <c r="AB10" s="64">
        <v>772.34</v>
      </c>
      <c r="AC10" s="64">
        <v>84.95</v>
      </c>
      <c r="AD10" s="68">
        <f t="shared" si="0"/>
        <v>1.40454827567597</v>
      </c>
      <c r="AE10" s="68">
        <f t="shared" si="1"/>
        <v>0.919258357718103</v>
      </c>
      <c r="AF10" s="68">
        <f t="shared" si="2"/>
        <v>8.09170100058858</v>
      </c>
      <c r="AG10" s="69" t="s">
        <v>51</v>
      </c>
      <c r="AH10" s="69" t="s">
        <v>51</v>
      </c>
      <c r="AI10" s="69" t="s">
        <v>51</v>
      </c>
      <c r="AJ10" s="70">
        <v>50</v>
      </c>
      <c r="AK10" s="71"/>
    </row>
    <row r="11" ht="40.5" customHeight="true" spans="1:37">
      <c r="A11" s="9" t="s">
        <v>37</v>
      </c>
      <c r="B11" s="60" t="s">
        <v>131</v>
      </c>
      <c r="C11" s="61">
        <v>4</v>
      </c>
      <c r="D11" s="62" t="s">
        <v>132</v>
      </c>
      <c r="E11" s="63" t="s">
        <v>133</v>
      </c>
      <c r="F11" s="63" t="s">
        <v>134</v>
      </c>
      <c r="G11" s="63" t="s">
        <v>135</v>
      </c>
      <c r="H11" s="63" t="s">
        <v>136</v>
      </c>
      <c r="I11" s="63" t="s">
        <v>133</v>
      </c>
      <c r="J11" s="63" t="s">
        <v>137</v>
      </c>
      <c r="K11" s="63" t="s">
        <v>138</v>
      </c>
      <c r="L11" s="63" t="s">
        <v>139</v>
      </c>
      <c r="M11" s="63" t="s">
        <v>140</v>
      </c>
      <c r="N11" s="63" t="s">
        <v>141</v>
      </c>
      <c r="O11" s="63" t="s">
        <v>142</v>
      </c>
      <c r="P11" s="64">
        <v>257117.3</v>
      </c>
      <c r="Q11" s="64">
        <v>170651.1</v>
      </c>
      <c r="R11" s="64">
        <v>108564.5</v>
      </c>
      <c r="S11" s="64">
        <v>50.67</v>
      </c>
      <c r="T11" s="64">
        <v>57.19</v>
      </c>
      <c r="U11" s="65">
        <v>30.32</v>
      </c>
      <c r="V11" s="64">
        <v>9159.6</v>
      </c>
      <c r="W11" s="64">
        <v>6931.3</v>
      </c>
      <c r="X11" s="64">
        <v>3444.4</v>
      </c>
      <c r="Y11" s="64">
        <v>9159.58</v>
      </c>
      <c r="Z11" s="64">
        <v>257153.87</v>
      </c>
      <c r="AA11" s="64">
        <v>170651.1</v>
      </c>
      <c r="AB11" s="64">
        <v>108564.52</v>
      </c>
      <c r="AC11" s="64">
        <v>83306.78</v>
      </c>
      <c r="AD11" s="68">
        <f t="shared" si="0"/>
        <v>0.506898402647273</v>
      </c>
      <c r="AE11" s="68">
        <f t="shared" si="1"/>
        <v>0.571886468986369</v>
      </c>
      <c r="AF11" s="68">
        <f t="shared" si="2"/>
        <v>0.303189488298552</v>
      </c>
      <c r="AG11" s="69" t="s">
        <v>51</v>
      </c>
      <c r="AH11" s="69" t="s">
        <v>51</v>
      </c>
      <c r="AI11" s="69" t="s">
        <v>51</v>
      </c>
      <c r="AJ11" s="70">
        <v>100</v>
      </c>
      <c r="AK11" s="72"/>
    </row>
    <row r="12" ht="40.5" customHeight="true" spans="1:37">
      <c r="A12" s="9" t="s">
        <v>37</v>
      </c>
      <c r="B12" s="60" t="s">
        <v>143</v>
      </c>
      <c r="C12" s="61">
        <v>6</v>
      </c>
      <c r="D12" s="62" t="s">
        <v>144</v>
      </c>
      <c r="E12" s="63" t="s">
        <v>145</v>
      </c>
      <c r="F12" s="63" t="s">
        <v>111</v>
      </c>
      <c r="G12" s="63" t="s">
        <v>146</v>
      </c>
      <c r="H12" s="63" t="s">
        <v>147</v>
      </c>
      <c r="I12" s="63" t="s">
        <v>145</v>
      </c>
      <c r="J12" s="63" t="s">
        <v>148</v>
      </c>
      <c r="K12" s="63" t="s">
        <v>149</v>
      </c>
      <c r="L12" s="63" t="s">
        <v>139</v>
      </c>
      <c r="M12" s="63" t="s">
        <v>150</v>
      </c>
      <c r="N12" s="63" t="s">
        <v>151</v>
      </c>
      <c r="O12" s="63" t="s">
        <v>152</v>
      </c>
      <c r="P12" s="64">
        <v>651995.7</v>
      </c>
      <c r="Q12" s="64">
        <v>328549.5</v>
      </c>
      <c r="R12" s="64">
        <v>53734.53</v>
      </c>
      <c r="S12" s="64">
        <v>98.45</v>
      </c>
      <c r="T12" s="64">
        <v>511.43</v>
      </c>
      <c r="U12" s="65">
        <v>31.91</v>
      </c>
      <c r="V12" s="64">
        <v>1124</v>
      </c>
      <c r="W12" s="64">
        <v>347.44</v>
      </c>
      <c r="X12" s="64">
        <v>129.44</v>
      </c>
      <c r="Y12" s="64">
        <v>1124.63</v>
      </c>
      <c r="Z12" s="64">
        <v>651995.75</v>
      </c>
      <c r="AA12" s="64">
        <v>328549.49</v>
      </c>
      <c r="AB12" s="64">
        <v>53733.73</v>
      </c>
      <c r="AC12" s="64">
        <v>40736.84</v>
      </c>
      <c r="AD12" s="68">
        <f t="shared" si="0"/>
        <v>0.984467393329389</v>
      </c>
      <c r="AE12" s="68">
        <f t="shared" si="1"/>
        <v>5.11439946566151</v>
      </c>
      <c r="AF12" s="68">
        <f t="shared" si="2"/>
        <v>0.319045119847293</v>
      </c>
      <c r="AG12" s="69" t="s">
        <v>51</v>
      </c>
      <c r="AH12" s="69" t="s">
        <v>51</v>
      </c>
      <c r="AI12" s="69" t="s">
        <v>51</v>
      </c>
      <c r="AJ12" s="70">
        <v>100</v>
      </c>
      <c r="AK12" s="71"/>
    </row>
    <row r="13" ht="40.5" customHeight="true" spans="1:37">
      <c r="A13" s="9" t="s">
        <v>37</v>
      </c>
      <c r="B13" s="60" t="s">
        <v>153</v>
      </c>
      <c r="C13" s="61">
        <v>7</v>
      </c>
      <c r="D13" s="62" t="s">
        <v>154</v>
      </c>
      <c r="E13" s="63" t="s">
        <v>155</v>
      </c>
      <c r="F13" s="63" t="s">
        <v>156</v>
      </c>
      <c r="G13" s="63" t="s">
        <v>157</v>
      </c>
      <c r="H13" s="63" t="s">
        <v>158</v>
      </c>
      <c r="I13" s="63" t="s">
        <v>155</v>
      </c>
      <c r="J13" s="63" t="s">
        <v>159</v>
      </c>
      <c r="K13" s="63" t="s">
        <v>160</v>
      </c>
      <c r="L13" s="63" t="s">
        <v>61</v>
      </c>
      <c r="M13" s="63" t="s">
        <v>161</v>
      </c>
      <c r="N13" s="63" t="s">
        <v>162</v>
      </c>
      <c r="O13" s="63" t="s">
        <v>163</v>
      </c>
      <c r="P13" s="64">
        <v>38915.38</v>
      </c>
      <c r="Q13" s="64">
        <v>20978.4</v>
      </c>
      <c r="R13" s="64">
        <v>16929.84</v>
      </c>
      <c r="S13" s="64">
        <v>85.5</v>
      </c>
      <c r="T13" s="64">
        <v>23.91</v>
      </c>
      <c r="U13" s="65">
        <v>47.55</v>
      </c>
      <c r="V13" s="64">
        <v>3189.01</v>
      </c>
      <c r="W13" s="64">
        <v>2329.74</v>
      </c>
      <c r="X13" s="64">
        <v>1744.07</v>
      </c>
      <c r="Y13" s="64">
        <v>3053.21</v>
      </c>
      <c r="Z13" s="64">
        <f>38860.08+55.3</f>
        <v>38915.38</v>
      </c>
      <c r="AA13" s="64">
        <f>20887.28+91.12</f>
        <v>20978.4</v>
      </c>
      <c r="AB13" s="64">
        <v>16929.85</v>
      </c>
      <c r="AC13" s="64">
        <f>11443.6+30.13</f>
        <v>11473.73</v>
      </c>
      <c r="AD13" s="68">
        <f t="shared" si="0"/>
        <v>0.855021355298784</v>
      </c>
      <c r="AE13" s="68">
        <f t="shared" si="1"/>
        <v>0.239136790934356</v>
      </c>
      <c r="AF13" s="68">
        <f t="shared" si="2"/>
        <v>0.4755314967321</v>
      </c>
      <c r="AG13" s="69" t="s">
        <v>51</v>
      </c>
      <c r="AH13" s="69" t="s">
        <v>51</v>
      </c>
      <c r="AI13" s="69" t="s">
        <v>51</v>
      </c>
      <c r="AJ13" s="70">
        <v>100</v>
      </c>
      <c r="AK13" s="71"/>
    </row>
    <row r="14" ht="40.5" customHeight="true" spans="1:37">
      <c r="A14" s="9" t="s">
        <v>37</v>
      </c>
      <c r="B14" s="60" t="s">
        <v>164</v>
      </c>
      <c r="C14" s="61">
        <v>8</v>
      </c>
      <c r="D14" s="62" t="s">
        <v>165</v>
      </c>
      <c r="E14" s="63" t="s">
        <v>166</v>
      </c>
      <c r="F14" s="63" t="s">
        <v>167</v>
      </c>
      <c r="G14" s="63" t="s">
        <v>168</v>
      </c>
      <c r="H14" s="63" t="s">
        <v>169</v>
      </c>
      <c r="I14" s="63" t="s">
        <v>166</v>
      </c>
      <c r="J14" s="63" t="s">
        <v>170</v>
      </c>
      <c r="K14" s="63" t="s">
        <v>171</v>
      </c>
      <c r="L14" s="63" t="s">
        <v>172</v>
      </c>
      <c r="M14" s="63" t="s">
        <v>173</v>
      </c>
      <c r="N14" s="63" t="s">
        <v>174</v>
      </c>
      <c r="O14" s="63" t="s">
        <v>175</v>
      </c>
      <c r="P14" s="64">
        <v>147695.87</v>
      </c>
      <c r="Q14" s="64">
        <v>108549.67</v>
      </c>
      <c r="R14" s="64">
        <v>54139.22</v>
      </c>
      <c r="S14" s="64">
        <v>36.06</v>
      </c>
      <c r="T14" s="64">
        <v>101.54</v>
      </c>
      <c r="U14" s="65">
        <v>130.43</v>
      </c>
      <c r="V14" s="64">
        <v>2975.72</v>
      </c>
      <c r="W14" s="64">
        <v>6616.4</v>
      </c>
      <c r="X14" s="64">
        <v>3600.47</v>
      </c>
      <c r="Y14" s="64">
        <v>2975.72</v>
      </c>
      <c r="Z14" s="64">
        <v>147695.87</v>
      </c>
      <c r="AA14" s="64">
        <v>108054.97</v>
      </c>
      <c r="AB14" s="64">
        <v>54139.22</v>
      </c>
      <c r="AC14" s="64">
        <f>23373.63+51.58</f>
        <v>23425.21</v>
      </c>
      <c r="AD14" s="68">
        <f t="shared" si="0"/>
        <v>0.366858646113177</v>
      </c>
      <c r="AE14" s="68">
        <f t="shared" si="1"/>
        <v>0.995872308466949</v>
      </c>
      <c r="AF14" s="68">
        <f t="shared" si="2"/>
        <v>1.31115195979033</v>
      </c>
      <c r="AG14" s="69" t="s">
        <v>51</v>
      </c>
      <c r="AH14" s="69" t="s">
        <v>51</v>
      </c>
      <c r="AI14" s="69" t="s">
        <v>51</v>
      </c>
      <c r="AJ14" s="70">
        <v>100</v>
      </c>
      <c r="AK14" s="71"/>
    </row>
    <row r="15" ht="40.5" customHeight="true" spans="1:37">
      <c r="A15" s="9" t="s">
        <v>37</v>
      </c>
      <c r="B15" s="60" t="s">
        <v>176</v>
      </c>
      <c r="C15" s="61">
        <v>9</v>
      </c>
      <c r="D15" s="62" t="s">
        <v>177</v>
      </c>
      <c r="E15" s="63" t="s">
        <v>178</v>
      </c>
      <c r="F15" s="63" t="s">
        <v>179</v>
      </c>
      <c r="G15" s="63" t="s">
        <v>180</v>
      </c>
      <c r="H15" s="63" t="s">
        <v>181</v>
      </c>
      <c r="I15" s="63" t="s">
        <v>178</v>
      </c>
      <c r="J15" s="63" t="s">
        <v>182</v>
      </c>
      <c r="K15" s="63" t="s">
        <v>183</v>
      </c>
      <c r="L15" s="63" t="s">
        <v>61</v>
      </c>
      <c r="M15" s="63" t="s">
        <v>161</v>
      </c>
      <c r="N15" s="63" t="s">
        <v>184</v>
      </c>
      <c r="O15" s="63" t="s">
        <v>185</v>
      </c>
      <c r="P15" s="64">
        <v>49283.04</v>
      </c>
      <c r="Q15" s="64">
        <v>27076.97</v>
      </c>
      <c r="R15" s="64">
        <v>2877.25</v>
      </c>
      <c r="S15" s="64">
        <v>82.1</v>
      </c>
      <c r="T15" s="64">
        <v>843.32</v>
      </c>
      <c r="U15" s="65">
        <v>591.57</v>
      </c>
      <c r="V15" s="64">
        <v>4985.19</v>
      </c>
      <c r="W15" s="64">
        <v>2653.72</v>
      </c>
      <c r="X15" s="64">
        <v>37.71</v>
      </c>
      <c r="Y15" s="64">
        <v>4011.38</v>
      </c>
      <c r="Z15" s="64">
        <v>49074.95</v>
      </c>
      <c r="AA15" s="64">
        <v>26893.17</v>
      </c>
      <c r="AB15" s="64">
        <v>2834.9</v>
      </c>
      <c r="AC15" s="64">
        <v>409.92</v>
      </c>
      <c r="AD15" s="68">
        <f t="shared" si="0"/>
        <v>0.824810909238294</v>
      </c>
      <c r="AE15" s="68">
        <f t="shared" si="1"/>
        <v>8.4864616035839</v>
      </c>
      <c r="AF15" s="68">
        <f t="shared" si="2"/>
        <v>5.91573965651834</v>
      </c>
      <c r="AG15" s="69" t="s">
        <v>51</v>
      </c>
      <c r="AH15" s="69" t="s">
        <v>51</v>
      </c>
      <c r="AI15" s="69" t="s">
        <v>51</v>
      </c>
      <c r="AJ15" s="70">
        <v>100</v>
      </c>
      <c r="AK15" s="71"/>
    </row>
    <row r="16" ht="40.5" customHeight="true" spans="1:37">
      <c r="A16" s="9" t="s">
        <v>37</v>
      </c>
      <c r="B16" s="60" t="s">
        <v>186</v>
      </c>
      <c r="C16" s="61">
        <v>10</v>
      </c>
      <c r="D16" s="62" t="s">
        <v>187</v>
      </c>
      <c r="E16" s="63" t="s">
        <v>188</v>
      </c>
      <c r="F16" s="63" t="s">
        <v>56</v>
      </c>
      <c r="G16" s="63" t="s">
        <v>189</v>
      </c>
      <c r="H16" s="63" t="s">
        <v>190</v>
      </c>
      <c r="I16" s="63" t="s">
        <v>188</v>
      </c>
      <c r="J16" s="63" t="s">
        <v>191</v>
      </c>
      <c r="K16" s="63" t="s">
        <v>192</v>
      </c>
      <c r="L16" s="63" t="s">
        <v>46</v>
      </c>
      <c r="M16" s="63" t="s">
        <v>47</v>
      </c>
      <c r="N16" s="63" t="s">
        <v>116</v>
      </c>
      <c r="O16" s="63" t="s">
        <v>117</v>
      </c>
      <c r="P16" s="64">
        <v>65112.18</v>
      </c>
      <c r="Q16" s="64">
        <v>45773.09</v>
      </c>
      <c r="R16" s="64">
        <v>26046.66</v>
      </c>
      <c r="S16" s="64">
        <v>42.27</v>
      </c>
      <c r="T16" s="64">
        <v>84.83</v>
      </c>
      <c r="U16" s="65">
        <v>74.65</v>
      </c>
      <c r="V16" s="64">
        <v>4595.48</v>
      </c>
      <c r="W16" s="64">
        <v>2955.6</v>
      </c>
      <c r="X16" s="64">
        <v>1280.44</v>
      </c>
      <c r="Y16" s="64">
        <v>4151.38</v>
      </c>
      <c r="Z16" s="64">
        <v>64019.34</v>
      </c>
      <c r="AA16" s="64">
        <v>44998.99</v>
      </c>
      <c r="AB16" s="64">
        <v>24346.05</v>
      </c>
      <c r="AC16" s="64">
        <v>13940.05</v>
      </c>
      <c r="AD16" s="68">
        <f t="shared" si="0"/>
        <v>0.422683931350459</v>
      </c>
      <c r="AE16" s="68">
        <f t="shared" si="1"/>
        <v>0.848307631012012</v>
      </c>
      <c r="AF16" s="68">
        <f t="shared" si="2"/>
        <v>0.746482257954598</v>
      </c>
      <c r="AG16" s="69" t="s">
        <v>51</v>
      </c>
      <c r="AH16" s="69" t="s">
        <v>51</v>
      </c>
      <c r="AI16" s="69" t="s">
        <v>51</v>
      </c>
      <c r="AJ16" s="70">
        <v>100</v>
      </c>
      <c r="AK16" s="71"/>
    </row>
    <row r="17" spans="1:37">
      <c r="A17" s="9" t="s">
        <v>37</v>
      </c>
      <c r="B17" s="60" t="s">
        <v>193</v>
      </c>
      <c r="C17" s="61">
        <v>11</v>
      </c>
      <c r="D17" s="62" t="s">
        <v>194</v>
      </c>
      <c r="E17" s="63" t="s">
        <v>195</v>
      </c>
      <c r="F17" s="63" t="s">
        <v>102</v>
      </c>
      <c r="G17" s="63" t="s">
        <v>196</v>
      </c>
      <c r="H17" s="63" t="s">
        <v>197</v>
      </c>
      <c r="I17" s="63" t="s">
        <v>198</v>
      </c>
      <c r="J17" s="63" t="s">
        <v>199</v>
      </c>
      <c r="K17" s="63" t="s">
        <v>199</v>
      </c>
      <c r="L17" s="63" t="s">
        <v>139</v>
      </c>
      <c r="M17" s="63" t="s">
        <v>140</v>
      </c>
      <c r="N17" s="63" t="s">
        <v>141</v>
      </c>
      <c r="O17" s="63" t="s">
        <v>142</v>
      </c>
      <c r="P17" s="64">
        <v>62485.27</v>
      </c>
      <c r="Q17" s="64">
        <v>40724.75</v>
      </c>
      <c r="R17" s="64">
        <v>29897.63</v>
      </c>
      <c r="S17" s="64">
        <v>53.43</v>
      </c>
      <c r="T17" s="64">
        <v>36.21</v>
      </c>
      <c r="U17" s="65">
        <v>104.76</v>
      </c>
      <c r="V17" s="64">
        <v>1726.24</v>
      </c>
      <c r="W17" s="64">
        <v>1256.41</v>
      </c>
      <c r="X17" s="64">
        <v>669.4</v>
      </c>
      <c r="Y17" s="64">
        <v>1725.61</v>
      </c>
      <c r="Z17" s="64">
        <v>62485.27</v>
      </c>
      <c r="AA17" s="64">
        <v>40724.75</v>
      </c>
      <c r="AB17" s="64">
        <v>29897.63</v>
      </c>
      <c r="AC17" s="64">
        <v>14601.4</v>
      </c>
      <c r="AD17" s="68">
        <f t="shared" si="0"/>
        <v>0.534331579690483</v>
      </c>
      <c r="AE17" s="68">
        <f t="shared" si="1"/>
        <v>0.362139741511284</v>
      </c>
      <c r="AF17" s="68">
        <f t="shared" si="2"/>
        <v>1.04758653279823</v>
      </c>
      <c r="AG17" s="69" t="s">
        <v>51</v>
      </c>
      <c r="AH17" s="69" t="s">
        <v>51</v>
      </c>
      <c r="AI17" s="69" t="s">
        <v>51</v>
      </c>
      <c r="AJ17" s="70">
        <v>100</v>
      </c>
      <c r="AK17" s="71"/>
    </row>
    <row r="18" ht="40.5" customHeight="true" spans="1:37">
      <c r="A18" s="9" t="s">
        <v>37</v>
      </c>
      <c r="B18" s="60" t="s">
        <v>200</v>
      </c>
      <c r="C18" s="61">
        <v>14</v>
      </c>
      <c r="D18" s="62" t="s">
        <v>201</v>
      </c>
      <c r="E18" s="63" t="s">
        <v>202</v>
      </c>
      <c r="F18" s="63" t="s">
        <v>111</v>
      </c>
      <c r="G18" s="63" t="s">
        <v>203</v>
      </c>
      <c r="H18" s="63" t="s">
        <v>204</v>
      </c>
      <c r="I18" s="63" t="s">
        <v>202</v>
      </c>
      <c r="J18" s="63" t="s">
        <v>205</v>
      </c>
      <c r="K18" s="63" t="s">
        <v>206</v>
      </c>
      <c r="L18" s="63" t="s">
        <v>127</v>
      </c>
      <c r="M18" s="63" t="s">
        <v>207</v>
      </c>
      <c r="N18" s="63" t="s">
        <v>208</v>
      </c>
      <c r="O18" s="63" t="s">
        <v>209</v>
      </c>
      <c r="P18" s="64">
        <v>8642.35</v>
      </c>
      <c r="Q18" s="64">
        <v>6401.82</v>
      </c>
      <c r="R18" s="64">
        <v>3423.47</v>
      </c>
      <c r="S18" s="64">
        <v>30.99</v>
      </c>
      <c r="T18" s="64">
        <v>87.69</v>
      </c>
      <c r="U18" s="65">
        <v>595.09</v>
      </c>
      <c r="V18" s="64">
        <v>388.78</v>
      </c>
      <c r="W18" s="64">
        <v>293.35</v>
      </c>
      <c r="X18" s="64">
        <v>135.35</v>
      </c>
      <c r="Y18" s="64">
        <v>388.78</v>
      </c>
      <c r="Z18" s="64">
        <v>8282.54</v>
      </c>
      <c r="AA18" s="64">
        <v>6322.83</v>
      </c>
      <c r="AB18" s="64">
        <v>3368.8</v>
      </c>
      <c r="AC18" s="64">
        <v>484.66</v>
      </c>
      <c r="AD18" s="68">
        <f t="shared" si="0"/>
        <v>0.309941908923694</v>
      </c>
      <c r="AE18" s="68">
        <f t="shared" si="1"/>
        <v>0.876879007361672</v>
      </c>
      <c r="AF18" s="68">
        <f t="shared" si="2"/>
        <v>5.95085214377089</v>
      </c>
      <c r="AG18" s="69" t="s">
        <v>51</v>
      </c>
      <c r="AH18" s="69" t="s">
        <v>51</v>
      </c>
      <c r="AI18" s="69" t="s">
        <v>51</v>
      </c>
      <c r="AJ18" s="70">
        <v>50</v>
      </c>
      <c r="AK18" s="71"/>
    </row>
    <row r="19" ht="40.5" customHeight="true" spans="1:37">
      <c r="A19" s="9" t="s">
        <v>37</v>
      </c>
      <c r="B19" s="60" t="s">
        <v>210</v>
      </c>
      <c r="C19" s="61">
        <v>16</v>
      </c>
      <c r="D19" s="62" t="s">
        <v>211</v>
      </c>
      <c r="E19" s="63" t="s">
        <v>212</v>
      </c>
      <c r="F19" s="63" t="s">
        <v>213</v>
      </c>
      <c r="G19" s="63" t="s">
        <v>214</v>
      </c>
      <c r="H19" s="63" t="s">
        <v>215</v>
      </c>
      <c r="I19" s="63" t="s">
        <v>216</v>
      </c>
      <c r="J19" s="63" t="s">
        <v>217</v>
      </c>
      <c r="K19" s="63" t="s">
        <v>218</v>
      </c>
      <c r="L19" s="63" t="s">
        <v>61</v>
      </c>
      <c r="M19" s="63" t="s">
        <v>219</v>
      </c>
      <c r="N19" s="63" t="s">
        <v>220</v>
      </c>
      <c r="O19" s="63" t="s">
        <v>221</v>
      </c>
      <c r="P19" s="64">
        <v>16491.01</v>
      </c>
      <c r="Q19" s="64">
        <v>11561.16</v>
      </c>
      <c r="R19" s="64">
        <v>8465.97</v>
      </c>
      <c r="S19" s="64">
        <v>39.93</v>
      </c>
      <c r="T19" s="64">
        <v>37.46</v>
      </c>
      <c r="U19" s="65">
        <v>30.96</v>
      </c>
      <c r="V19" s="64">
        <v>1067.73</v>
      </c>
      <c r="W19" s="64">
        <v>405.02</v>
      </c>
      <c r="X19" s="64">
        <v>396.35</v>
      </c>
      <c r="Y19" s="64">
        <v>1067.73</v>
      </c>
      <c r="Z19" s="64">
        <v>16495.88</v>
      </c>
      <c r="AA19" s="64">
        <v>11561.16</v>
      </c>
      <c r="AB19" s="64">
        <v>8465.98</v>
      </c>
      <c r="AC19" s="64">
        <v>6435.7</v>
      </c>
      <c r="AD19" s="68">
        <f t="shared" si="0"/>
        <v>0.426836061433282</v>
      </c>
      <c r="AE19" s="68">
        <f t="shared" si="1"/>
        <v>0.365602092138181</v>
      </c>
      <c r="AF19" s="68">
        <f t="shared" si="2"/>
        <v>0.3154715104806</v>
      </c>
      <c r="AG19" s="69" t="s">
        <v>51</v>
      </c>
      <c r="AH19" s="69" t="s">
        <v>51</v>
      </c>
      <c r="AI19" s="69" t="s">
        <v>51</v>
      </c>
      <c r="AJ19" s="70">
        <v>100</v>
      </c>
      <c r="AK19" s="71"/>
    </row>
    <row r="20" ht="40.5" customHeight="true" spans="1:37">
      <c r="A20" s="9" t="s">
        <v>37</v>
      </c>
      <c r="B20" s="60" t="s">
        <v>222</v>
      </c>
      <c r="C20" s="61">
        <v>17</v>
      </c>
      <c r="D20" s="62" t="s">
        <v>223</v>
      </c>
      <c r="E20" s="63" t="s">
        <v>224</v>
      </c>
      <c r="F20" s="63" t="s">
        <v>225</v>
      </c>
      <c r="G20" s="63" t="s">
        <v>226</v>
      </c>
      <c r="H20" s="63" t="s">
        <v>227</v>
      </c>
      <c r="I20" s="63" t="s">
        <v>228</v>
      </c>
      <c r="J20" s="63" t="s">
        <v>229</v>
      </c>
      <c r="K20" s="63" t="s">
        <v>230</v>
      </c>
      <c r="L20" s="63" t="s">
        <v>61</v>
      </c>
      <c r="M20" s="63" t="s">
        <v>62</v>
      </c>
      <c r="N20" s="63" t="s">
        <v>231</v>
      </c>
      <c r="O20" s="63" t="s">
        <v>232</v>
      </c>
      <c r="P20" s="64">
        <v>5001.27</v>
      </c>
      <c r="Q20" s="64">
        <v>2872.25</v>
      </c>
      <c r="R20" s="64">
        <v>1920.89</v>
      </c>
      <c r="S20" s="64">
        <v>74.12</v>
      </c>
      <c r="T20" s="64">
        <v>49.53</v>
      </c>
      <c r="U20" s="65">
        <v>460.5</v>
      </c>
      <c r="V20" s="64">
        <v>140.26</v>
      </c>
      <c r="W20" s="64">
        <v>142.56</v>
      </c>
      <c r="X20" s="64">
        <v>17.63</v>
      </c>
      <c r="Y20" s="64">
        <v>109.13</v>
      </c>
      <c r="Z20" s="64">
        <v>5001.27</v>
      </c>
      <c r="AA20" s="64">
        <v>2872.25</v>
      </c>
      <c r="AB20" s="64">
        <v>1920.9</v>
      </c>
      <c r="AC20" s="64">
        <v>953.09</v>
      </c>
      <c r="AD20" s="68">
        <f t="shared" si="0"/>
        <v>0.741237705631474</v>
      </c>
      <c r="AE20" s="68">
        <f t="shared" si="1"/>
        <v>0.49526263730543</v>
      </c>
      <c r="AF20" s="68">
        <f t="shared" si="2"/>
        <v>1.01544450156858</v>
      </c>
      <c r="AG20" s="69" t="s">
        <v>51</v>
      </c>
      <c r="AH20" s="69" t="s">
        <v>51</v>
      </c>
      <c r="AI20" s="69" t="s">
        <v>51</v>
      </c>
      <c r="AJ20" s="70">
        <v>50</v>
      </c>
      <c r="AK20" s="71"/>
    </row>
    <row r="21" ht="40.5" customHeight="true" spans="1:37">
      <c r="A21" s="9" t="s">
        <v>37</v>
      </c>
      <c r="B21" s="60" t="s">
        <v>233</v>
      </c>
      <c r="C21" s="61">
        <v>19</v>
      </c>
      <c r="D21" s="62" t="s">
        <v>234</v>
      </c>
      <c r="E21" s="63" t="s">
        <v>235</v>
      </c>
      <c r="F21" s="63" t="s">
        <v>56</v>
      </c>
      <c r="G21" s="63" t="s">
        <v>236</v>
      </c>
      <c r="H21" s="63" t="s">
        <v>237</v>
      </c>
      <c r="I21" s="63" t="s">
        <v>235</v>
      </c>
      <c r="J21" s="63" t="s">
        <v>238</v>
      </c>
      <c r="K21" s="63" t="s">
        <v>239</v>
      </c>
      <c r="L21" s="63" t="s">
        <v>127</v>
      </c>
      <c r="M21" s="63" t="s">
        <v>207</v>
      </c>
      <c r="N21" s="63" t="s">
        <v>208</v>
      </c>
      <c r="O21" s="63" t="s">
        <v>209</v>
      </c>
      <c r="P21" s="64">
        <v>61482.74</v>
      </c>
      <c r="Q21" s="64">
        <v>47443.37</v>
      </c>
      <c r="R21" s="64">
        <v>15043.7</v>
      </c>
      <c r="S21" s="64">
        <v>29.2</v>
      </c>
      <c r="T21" s="64">
        <v>220.62</v>
      </c>
      <c r="U21" s="65">
        <v>66.91</v>
      </c>
      <c r="V21" s="64">
        <v>225.64</v>
      </c>
      <c r="W21" s="64">
        <v>596.01</v>
      </c>
      <c r="X21" s="64">
        <v>356.34</v>
      </c>
      <c r="Y21" s="64">
        <v>225.64</v>
      </c>
      <c r="Z21" s="64">
        <v>60560.21</v>
      </c>
      <c r="AA21" s="64">
        <v>47017.17</v>
      </c>
      <c r="AB21" s="64">
        <v>14779.87</v>
      </c>
      <c r="AC21" s="64">
        <v>8731.46</v>
      </c>
      <c r="AD21" s="68">
        <f t="shared" si="0"/>
        <v>0.288044559040878</v>
      </c>
      <c r="AE21" s="68">
        <f t="shared" si="1"/>
        <v>2.18116262186339</v>
      </c>
      <c r="AF21" s="68">
        <f t="shared" si="2"/>
        <v>0.69271462046439</v>
      </c>
      <c r="AG21" s="69" t="s">
        <v>51</v>
      </c>
      <c r="AH21" s="69" t="s">
        <v>51</v>
      </c>
      <c r="AI21" s="69" t="s">
        <v>51</v>
      </c>
      <c r="AJ21" s="70">
        <v>50</v>
      </c>
      <c r="AK21" s="71"/>
    </row>
    <row r="22" spans="17:17">
      <c r="Q22" s="15"/>
    </row>
  </sheetData>
  <autoFilter ref="A2:AK21">
    <sortState ref="A2:AK21">
      <sortCondition ref="AI2"/>
    </sortState>
    <extLst/>
  </autoFilter>
  <mergeCells count="1">
    <mergeCell ref="C1:AK1"/>
  </mergeCells>
  <pageMargins left="0.708661417322835" right="0.708661417322835" top="0.748031496062992" bottom="0.748031496062992" header="0.31496062992126" footer="0.31496062992126"/>
  <pageSetup paperSize="9" scale="69" firstPageNumber="3" fitToHeight="0" orientation="landscape" useFirstPageNumber="true"/>
  <headerFooter>
    <oddFooter>&amp;C&amp;P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E18"/>
  <sheetViews>
    <sheetView tabSelected="1" workbookViewId="0">
      <selection activeCell="C6" sqref="C6"/>
    </sheetView>
  </sheetViews>
  <sheetFormatPr defaultColWidth="9" defaultRowHeight="28" customHeight="true" outlineLevelCol="4"/>
  <cols>
    <col min="1" max="1" width="10.875" style="34" customWidth="true"/>
    <col min="2" max="2" width="42" style="35" customWidth="true"/>
    <col min="3" max="3" width="21" style="36" customWidth="true"/>
    <col min="4" max="16384" width="9" style="36"/>
  </cols>
  <sheetData>
    <row r="1" s="33" customFormat="true" customHeight="true" spans="1:5">
      <c r="A1" s="37" t="s">
        <v>240</v>
      </c>
      <c r="B1" s="37"/>
      <c r="C1" s="37"/>
      <c r="D1" s="38"/>
      <c r="E1" s="49"/>
    </row>
    <row r="2" s="33" customFormat="true" customHeight="true" spans="1:3">
      <c r="A2" s="39" t="s">
        <v>3</v>
      </c>
      <c r="B2" s="40" t="s">
        <v>4</v>
      </c>
      <c r="C2" s="41" t="s">
        <v>241</v>
      </c>
    </row>
    <row r="3" s="33" customFormat="true" customHeight="true" spans="1:3">
      <c r="A3" s="42">
        <v>1</v>
      </c>
      <c r="B3" s="43" t="s">
        <v>132</v>
      </c>
      <c r="C3" s="44">
        <v>100</v>
      </c>
    </row>
    <row r="4" s="33" customFormat="true" customHeight="true" spans="1:3">
      <c r="A4" s="42">
        <v>2</v>
      </c>
      <c r="B4" s="43" t="s">
        <v>187</v>
      </c>
      <c r="C4" s="44">
        <v>100</v>
      </c>
    </row>
    <row r="5" s="33" customFormat="true" customHeight="true" spans="1:3">
      <c r="A5" s="42">
        <v>3</v>
      </c>
      <c r="B5" s="43" t="s">
        <v>177</v>
      </c>
      <c r="C5" s="44">
        <v>100</v>
      </c>
    </row>
    <row r="6" s="33" customFormat="true" customHeight="true" spans="1:3">
      <c r="A6" s="42">
        <v>4</v>
      </c>
      <c r="B6" s="43" t="s">
        <v>154</v>
      </c>
      <c r="C6" s="44">
        <v>100</v>
      </c>
    </row>
    <row r="7" s="33" customFormat="true" customHeight="true" spans="1:3">
      <c r="A7" s="42">
        <v>5</v>
      </c>
      <c r="B7" s="43" t="s">
        <v>165</v>
      </c>
      <c r="C7" s="44">
        <v>100</v>
      </c>
    </row>
    <row r="8" s="33" customFormat="true" customHeight="true" spans="1:3">
      <c r="A8" s="42">
        <v>6</v>
      </c>
      <c r="B8" s="43" t="s">
        <v>194</v>
      </c>
      <c r="C8" s="44">
        <v>100</v>
      </c>
    </row>
    <row r="9" s="33" customFormat="true" customHeight="true" spans="1:3">
      <c r="A9" s="42">
        <v>7</v>
      </c>
      <c r="B9" s="43" t="s">
        <v>144</v>
      </c>
      <c r="C9" s="44">
        <v>100</v>
      </c>
    </row>
    <row r="10" s="33" customFormat="true" customHeight="true" spans="1:3">
      <c r="A10" s="42">
        <v>8</v>
      </c>
      <c r="B10" s="43" t="s">
        <v>211</v>
      </c>
      <c r="C10" s="44">
        <v>100</v>
      </c>
    </row>
    <row r="11" s="33" customFormat="true" customHeight="true" spans="1:3">
      <c r="A11" s="42">
        <v>9</v>
      </c>
      <c r="B11" s="43" t="s">
        <v>100</v>
      </c>
      <c r="C11" s="44">
        <v>70</v>
      </c>
    </row>
    <row r="12" s="33" customFormat="true" customHeight="true" spans="1:3">
      <c r="A12" s="42">
        <v>10</v>
      </c>
      <c r="B12" s="43" t="s">
        <v>201</v>
      </c>
      <c r="C12" s="44">
        <v>50</v>
      </c>
    </row>
    <row r="13" s="33" customFormat="true" customHeight="true" spans="1:3">
      <c r="A13" s="42">
        <v>11</v>
      </c>
      <c r="B13" s="43" t="s">
        <v>234</v>
      </c>
      <c r="C13" s="44">
        <v>50</v>
      </c>
    </row>
    <row r="14" s="33" customFormat="true" customHeight="true" spans="1:3">
      <c r="A14" s="42">
        <v>12</v>
      </c>
      <c r="B14" s="43" t="s">
        <v>109</v>
      </c>
      <c r="C14" s="44">
        <v>50</v>
      </c>
    </row>
    <row r="15" s="33" customFormat="true" customHeight="true" spans="1:3">
      <c r="A15" s="42">
        <v>13</v>
      </c>
      <c r="B15" s="43" t="s">
        <v>119</v>
      </c>
      <c r="C15" s="44">
        <v>50</v>
      </c>
    </row>
    <row r="16" s="33" customFormat="true" customHeight="true" spans="1:4">
      <c r="A16" s="42">
        <v>14</v>
      </c>
      <c r="B16" s="43" t="s">
        <v>223</v>
      </c>
      <c r="C16" s="44">
        <v>50</v>
      </c>
      <c r="D16" s="45"/>
    </row>
    <row r="17" s="33" customFormat="true" customHeight="true" spans="1:4">
      <c r="A17" s="42"/>
      <c r="B17" s="46"/>
      <c r="C17" s="47">
        <f>SUM(C3:C16)</f>
        <v>1120</v>
      </c>
      <c r="D17" s="45"/>
    </row>
    <row r="18" customHeight="true" spans="3:4">
      <c r="C18" s="48"/>
      <c r="D18" s="48"/>
    </row>
  </sheetData>
  <autoFilter ref="A2:I16">
    <extLst/>
  </autoFilter>
  <mergeCells count="1">
    <mergeCell ref="A1:C1"/>
  </mergeCells>
  <conditionalFormatting sqref="B3">
    <cfRule type="duplicateValues" dxfId="0" priority="24"/>
  </conditionalFormatting>
  <conditionalFormatting sqref="B4">
    <cfRule type="duplicateValues" dxfId="0" priority="23"/>
  </conditionalFormatting>
  <conditionalFormatting sqref="B5">
    <cfRule type="duplicateValues" dxfId="0" priority="22"/>
  </conditionalFormatting>
  <conditionalFormatting sqref="B6">
    <cfRule type="duplicateValues" dxfId="0" priority="21"/>
  </conditionalFormatting>
  <conditionalFormatting sqref="B7">
    <cfRule type="duplicateValues" dxfId="0" priority="20"/>
  </conditionalFormatting>
  <conditionalFormatting sqref="B8">
    <cfRule type="duplicateValues" dxfId="0" priority="19"/>
  </conditionalFormatting>
  <conditionalFormatting sqref="B9">
    <cfRule type="duplicateValues" dxfId="0" priority="18"/>
  </conditionalFormatting>
  <conditionalFormatting sqref="B10">
    <cfRule type="duplicateValues" dxfId="0" priority="17"/>
  </conditionalFormatting>
  <conditionalFormatting sqref="B11">
    <cfRule type="duplicateValues" dxfId="0" priority="16"/>
  </conditionalFormatting>
  <conditionalFormatting sqref="B12">
    <cfRule type="duplicateValues" dxfId="0" priority="15"/>
  </conditionalFormatting>
  <conditionalFormatting sqref="B13">
    <cfRule type="duplicateValues" dxfId="0" priority="14"/>
  </conditionalFormatting>
  <conditionalFormatting sqref="B14">
    <cfRule type="duplicateValues" dxfId="0" priority="13"/>
  </conditionalFormatting>
  <conditionalFormatting sqref="B15">
    <cfRule type="duplicateValues" dxfId="0" priority="12"/>
  </conditionalFormatting>
  <conditionalFormatting sqref="B16">
    <cfRule type="duplicateValues" dxfId="0" priority="11"/>
  </conditionalFormatting>
  <conditionalFormatting sqref="B17">
    <cfRule type="duplicateValues" dxfId="0" priority="1"/>
  </conditionalFormatting>
  <pageMargins left="0.708333333333333" right="0.708333333333333" top="0.747916666666667" bottom="0.747916666666667" header="0.314583333333333" footer="0.314583333333333"/>
  <pageSetup paperSize="9" scale="93" firstPageNumber="3" fitToHeight="0" orientation="landscape" useFirstPageNumber="true" horizontalDpi="600"/>
  <headerFooter>
    <oddFooter>&amp;C&amp;P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U25"/>
  <sheetViews>
    <sheetView zoomScale="85" zoomScaleNormal="85" topLeftCell="C1" workbookViewId="0">
      <pane xSplit="2" ySplit="1" topLeftCell="E2" activePane="bottomRight" state="frozen"/>
      <selection/>
      <selection pane="topRight"/>
      <selection pane="bottomLeft"/>
      <selection pane="bottomRight" activeCell="AN32" sqref="AN32"/>
    </sheetView>
  </sheetViews>
  <sheetFormatPr defaultColWidth="9" defaultRowHeight="13.5"/>
  <cols>
    <col min="1" max="1" width="62" hidden="true" customWidth="true"/>
    <col min="2" max="2" width="14.375" hidden="true" customWidth="true"/>
    <col min="3" max="3" width="5" style="2" customWidth="true"/>
    <col min="4" max="4" width="34.125" style="3" customWidth="true"/>
    <col min="5" max="5" width="8.75" style="3" customWidth="true"/>
    <col min="6" max="6" width="82.5" hidden="true" customWidth="true"/>
    <col min="7" max="7" width="14.5" hidden="true" customWidth="true"/>
    <col min="8" max="8" width="22.5" hidden="true" customWidth="true"/>
    <col min="9" max="9" width="6.875" customWidth="true"/>
    <col min="10" max="10" width="16.75" customWidth="true"/>
    <col min="11" max="28" width="16.75" hidden="true" customWidth="true"/>
    <col min="29" max="31" width="22.5" hidden="true" customWidth="true"/>
    <col min="32" max="32" width="23.5" hidden="true" customWidth="true"/>
    <col min="33" max="34" width="30.125" hidden="true" customWidth="true"/>
    <col min="35" max="37" width="24.5" hidden="true" customWidth="true"/>
    <col min="38" max="41" width="16" style="4" customWidth="true"/>
    <col min="42" max="44" width="15" style="5" hidden="true" customWidth="true"/>
    <col min="45" max="45" width="17.5" customWidth="true"/>
    <col min="46" max="46" width="8.75" style="5" customWidth="true"/>
    <col min="47" max="47" width="16.75" customWidth="true"/>
    <col min="48" max="48" width="24.375" customWidth="true"/>
  </cols>
  <sheetData>
    <row r="1" ht="38.45" customHeight="true" spans="1:47">
      <c r="A1" s="6" t="s">
        <v>1</v>
      </c>
      <c r="B1" s="6" t="s">
        <v>2</v>
      </c>
      <c r="C1" s="7" t="s">
        <v>242</v>
      </c>
      <c r="D1" s="8" t="s">
        <v>4</v>
      </c>
      <c r="E1" s="8"/>
      <c r="F1" s="6" t="s">
        <v>5</v>
      </c>
      <c r="G1" s="6" t="s">
        <v>243</v>
      </c>
      <c r="H1" s="6" t="s">
        <v>244</v>
      </c>
      <c r="I1" s="6" t="s">
        <v>245</v>
      </c>
      <c r="J1" s="6" t="s">
        <v>246</v>
      </c>
      <c r="K1" s="6" t="s">
        <v>6</v>
      </c>
      <c r="L1" s="6" t="s">
        <v>247</v>
      </c>
      <c r="M1" s="6" t="s">
        <v>248</v>
      </c>
      <c r="N1" s="6" t="s">
        <v>249</v>
      </c>
      <c r="O1" s="6" t="s">
        <v>250</v>
      </c>
      <c r="P1" s="6" t="s">
        <v>7</v>
      </c>
      <c r="Q1" s="6" t="s">
        <v>8</v>
      </c>
      <c r="R1" s="6" t="s">
        <v>9</v>
      </c>
      <c r="S1" s="6" t="s">
        <v>251</v>
      </c>
      <c r="T1" s="6" t="s">
        <v>252</v>
      </c>
      <c r="U1" s="6" t="s">
        <v>253</v>
      </c>
      <c r="V1" s="6" t="s">
        <v>10</v>
      </c>
      <c r="W1" s="6" t="s">
        <v>11</v>
      </c>
      <c r="X1" s="6" t="s">
        <v>12</v>
      </c>
      <c r="Y1" s="6" t="s">
        <v>13</v>
      </c>
      <c r="Z1" s="6" t="s">
        <v>14</v>
      </c>
      <c r="AA1" s="6" t="s">
        <v>15</v>
      </c>
      <c r="AB1" s="6" t="s">
        <v>254</v>
      </c>
      <c r="AC1" s="6" t="s">
        <v>16</v>
      </c>
      <c r="AD1" s="6" t="s">
        <v>17</v>
      </c>
      <c r="AE1" s="6" t="s">
        <v>18</v>
      </c>
      <c r="AF1" s="6" t="s">
        <v>19</v>
      </c>
      <c r="AG1" s="6" t="s">
        <v>20</v>
      </c>
      <c r="AH1" s="6" t="s">
        <v>21</v>
      </c>
      <c r="AI1" s="6" t="s">
        <v>22</v>
      </c>
      <c r="AJ1" s="6" t="s">
        <v>23</v>
      </c>
      <c r="AK1" s="6" t="s">
        <v>24</v>
      </c>
      <c r="AL1" s="16" t="s">
        <v>255</v>
      </c>
      <c r="AM1" s="16" t="s">
        <v>256</v>
      </c>
      <c r="AN1" s="16" t="s">
        <v>257</v>
      </c>
      <c r="AO1" s="16" t="s">
        <v>258</v>
      </c>
      <c r="AP1" s="21" t="s">
        <v>259</v>
      </c>
      <c r="AQ1" s="21" t="s">
        <v>260</v>
      </c>
      <c r="AR1" s="21" t="s">
        <v>261</v>
      </c>
      <c r="AS1" s="26" t="s">
        <v>262</v>
      </c>
      <c r="AT1" s="26" t="s">
        <v>263</v>
      </c>
      <c r="AU1" s="6" t="s">
        <v>264</v>
      </c>
    </row>
    <row r="2" ht="14.1" customHeight="true" spans="1:47">
      <c r="A2" s="9" t="s">
        <v>37</v>
      </c>
      <c r="B2" s="9" t="s">
        <v>99</v>
      </c>
      <c r="C2" s="10">
        <v>1</v>
      </c>
      <c r="D2" s="11" t="s">
        <v>100</v>
      </c>
      <c r="E2" s="14" t="s">
        <v>265</v>
      </c>
      <c r="F2" s="9" t="s">
        <v>101</v>
      </c>
      <c r="G2" s="9" t="s">
        <v>266</v>
      </c>
      <c r="H2" s="9" t="s">
        <v>267</v>
      </c>
      <c r="I2" s="9" t="s">
        <v>268</v>
      </c>
      <c r="J2" s="9" t="s">
        <v>267</v>
      </c>
      <c r="K2" s="9" t="s">
        <v>102</v>
      </c>
      <c r="L2" s="9" t="s">
        <v>269</v>
      </c>
      <c r="M2" s="9" t="s">
        <v>270</v>
      </c>
      <c r="N2" s="9" t="s">
        <v>270</v>
      </c>
      <c r="O2" s="9" t="s">
        <v>270</v>
      </c>
      <c r="P2" s="9" t="s">
        <v>103</v>
      </c>
      <c r="Q2" s="9" t="s">
        <v>104</v>
      </c>
      <c r="R2" s="9" t="s">
        <v>105</v>
      </c>
      <c r="S2" s="9" t="s">
        <v>271</v>
      </c>
      <c r="T2" s="9" t="s">
        <v>101</v>
      </c>
      <c r="U2" s="9" t="s">
        <v>272</v>
      </c>
      <c r="V2" s="9" t="s">
        <v>106</v>
      </c>
      <c r="W2" s="9" t="s">
        <v>107</v>
      </c>
      <c r="X2" s="9" t="s">
        <v>46</v>
      </c>
      <c r="Y2" s="9" t="s">
        <v>47</v>
      </c>
      <c r="Z2" s="9" t="s">
        <v>48</v>
      </c>
      <c r="AA2" s="9" t="s">
        <v>49</v>
      </c>
      <c r="AB2" s="9" t="s">
        <v>270</v>
      </c>
      <c r="AC2" s="9" t="s">
        <v>273</v>
      </c>
      <c r="AD2" s="9" t="s">
        <v>274</v>
      </c>
      <c r="AE2" s="9" t="s">
        <v>275</v>
      </c>
      <c r="AF2" s="9" t="s">
        <v>276</v>
      </c>
      <c r="AG2" s="9" t="s">
        <v>277</v>
      </c>
      <c r="AH2" s="9" t="s">
        <v>278</v>
      </c>
      <c r="AI2" s="9" t="s">
        <v>279</v>
      </c>
      <c r="AJ2" s="9" t="s">
        <v>280</v>
      </c>
      <c r="AK2" s="9" t="s">
        <v>281</v>
      </c>
      <c r="AL2" s="17">
        <v>19284</v>
      </c>
      <c r="AM2" s="17">
        <v>8001.34</v>
      </c>
      <c r="AN2" s="17">
        <v>4363.74</v>
      </c>
      <c r="AO2" s="17">
        <v>1691.06</v>
      </c>
      <c r="AP2" s="22">
        <f t="shared" ref="AP2:AP7" si="0">AL2/AM2-1</f>
        <v>1.41009630886826</v>
      </c>
      <c r="AQ2" s="22">
        <f t="shared" ref="AQ2:AQ7" si="1">AM2/AN2-1</f>
        <v>0.833596868741034</v>
      </c>
      <c r="AR2" s="23">
        <f t="shared" ref="AR2:AR7" si="2">AN2/AO2-1</f>
        <v>1.58047615105319</v>
      </c>
      <c r="AS2" s="27">
        <v>707.57</v>
      </c>
      <c r="AT2" s="28"/>
      <c r="AU2" s="29" t="s">
        <v>270</v>
      </c>
    </row>
    <row r="3" s="1" customFormat="true" ht="14.1" hidden="true" customHeight="true" spans="1:47">
      <c r="A3" s="12" t="s">
        <v>37</v>
      </c>
      <c r="B3" s="12" t="s">
        <v>282</v>
      </c>
      <c r="C3" s="10" t="s">
        <v>270</v>
      </c>
      <c r="D3" s="13" t="s">
        <v>283</v>
      </c>
      <c r="E3" s="13"/>
      <c r="F3" s="12" t="s">
        <v>284</v>
      </c>
      <c r="G3" s="12" t="s">
        <v>285</v>
      </c>
      <c r="H3" s="12" t="s">
        <v>286</v>
      </c>
      <c r="I3" s="12" t="s">
        <v>287</v>
      </c>
      <c r="J3" s="12" t="s">
        <v>288</v>
      </c>
      <c r="K3" s="12" t="s">
        <v>289</v>
      </c>
      <c r="L3" s="12" t="s">
        <v>269</v>
      </c>
      <c r="M3" s="12" t="s">
        <v>270</v>
      </c>
      <c r="N3" s="12" t="s">
        <v>270</v>
      </c>
      <c r="O3" s="12" t="s">
        <v>270</v>
      </c>
      <c r="P3" s="12" t="s">
        <v>290</v>
      </c>
      <c r="Q3" s="12" t="s">
        <v>291</v>
      </c>
      <c r="R3" s="12" t="s">
        <v>284</v>
      </c>
      <c r="S3" s="12" t="s">
        <v>292</v>
      </c>
      <c r="T3" s="12" t="s">
        <v>284</v>
      </c>
      <c r="U3" s="12" t="s">
        <v>292</v>
      </c>
      <c r="V3" s="12" t="s">
        <v>293</v>
      </c>
      <c r="W3" s="12" t="s">
        <v>294</v>
      </c>
      <c r="X3" s="12" t="s">
        <v>75</v>
      </c>
      <c r="Y3" s="12" t="s">
        <v>76</v>
      </c>
      <c r="Z3" s="12" t="s">
        <v>295</v>
      </c>
      <c r="AA3" s="12" t="s">
        <v>296</v>
      </c>
      <c r="AB3" s="12" t="s">
        <v>297</v>
      </c>
      <c r="AC3" s="12" t="s">
        <v>298</v>
      </c>
      <c r="AD3" s="12" t="s">
        <v>299</v>
      </c>
      <c r="AE3" s="12" t="s">
        <v>300</v>
      </c>
      <c r="AF3" s="12" t="s">
        <v>301</v>
      </c>
      <c r="AG3" s="12" t="s">
        <v>302</v>
      </c>
      <c r="AH3" s="12" t="s">
        <v>303</v>
      </c>
      <c r="AI3" s="12" t="s">
        <v>304</v>
      </c>
      <c r="AJ3" s="12" t="s">
        <v>305</v>
      </c>
      <c r="AK3" s="12" t="s">
        <v>306</v>
      </c>
      <c r="AL3" s="17"/>
      <c r="AM3" s="17"/>
      <c r="AN3" s="17"/>
      <c r="AO3" s="17"/>
      <c r="AP3" s="22" t="e">
        <f t="shared" si="0"/>
        <v>#DIV/0!</v>
      </c>
      <c r="AQ3" s="22" t="e">
        <f t="shared" si="1"/>
        <v>#DIV/0!</v>
      </c>
      <c r="AR3" s="23" t="e">
        <f t="shared" si="2"/>
        <v>#DIV/0!</v>
      </c>
      <c r="AS3" s="27"/>
      <c r="AT3" s="28"/>
      <c r="AU3" s="30" t="s">
        <v>270</v>
      </c>
    </row>
    <row r="4" ht="14.1" customHeight="true" spans="1:47">
      <c r="A4" s="9" t="s">
        <v>37</v>
      </c>
      <c r="B4" s="9" t="s">
        <v>108</v>
      </c>
      <c r="C4" s="10">
        <v>2</v>
      </c>
      <c r="D4" s="13" t="s">
        <v>109</v>
      </c>
      <c r="E4" s="14" t="s">
        <v>265</v>
      </c>
      <c r="F4" s="9" t="s">
        <v>110</v>
      </c>
      <c r="G4" s="9" t="s">
        <v>307</v>
      </c>
      <c r="H4" s="9" t="s">
        <v>308</v>
      </c>
      <c r="I4" s="9" t="s">
        <v>309</v>
      </c>
      <c r="J4" s="9" t="s">
        <v>308</v>
      </c>
      <c r="K4" s="9" t="s">
        <v>111</v>
      </c>
      <c r="L4" s="9" t="s">
        <v>269</v>
      </c>
      <c r="M4" s="9" t="s">
        <v>270</v>
      </c>
      <c r="N4" s="9" t="s">
        <v>270</v>
      </c>
      <c r="O4" s="9" t="s">
        <v>270</v>
      </c>
      <c r="P4" s="9" t="s">
        <v>112</v>
      </c>
      <c r="Q4" s="9" t="s">
        <v>113</v>
      </c>
      <c r="R4" s="9" t="s">
        <v>110</v>
      </c>
      <c r="S4" s="9" t="s">
        <v>292</v>
      </c>
      <c r="T4" s="9" t="s">
        <v>110</v>
      </c>
      <c r="U4" s="9" t="s">
        <v>292</v>
      </c>
      <c r="V4" s="9" t="s">
        <v>114</v>
      </c>
      <c r="W4" s="9" t="s">
        <v>115</v>
      </c>
      <c r="X4" s="9" t="s">
        <v>46</v>
      </c>
      <c r="Y4" s="9" t="s">
        <v>47</v>
      </c>
      <c r="Z4" s="9" t="s">
        <v>116</v>
      </c>
      <c r="AA4" s="9" t="s">
        <v>117</v>
      </c>
      <c r="AB4" s="9" t="s">
        <v>310</v>
      </c>
      <c r="AC4" s="9" t="s">
        <v>311</v>
      </c>
      <c r="AD4" s="9" t="s">
        <v>312</v>
      </c>
      <c r="AE4" s="9" t="s">
        <v>313</v>
      </c>
      <c r="AF4" s="9" t="s">
        <v>314</v>
      </c>
      <c r="AG4" s="9" t="s">
        <v>315</v>
      </c>
      <c r="AH4" s="9" t="s">
        <v>316</v>
      </c>
      <c r="AI4" s="9" t="s">
        <v>317</v>
      </c>
      <c r="AJ4" s="9" t="s">
        <v>318</v>
      </c>
      <c r="AK4" s="9" t="s">
        <v>319</v>
      </c>
      <c r="AL4" s="17">
        <v>2630.45</v>
      </c>
      <c r="AM4" s="17">
        <v>1231.15</v>
      </c>
      <c r="AN4" s="17">
        <v>628.54</v>
      </c>
      <c r="AO4" s="17">
        <v>77.32</v>
      </c>
      <c r="AP4" s="22">
        <f t="shared" si="0"/>
        <v>1.13657962067985</v>
      </c>
      <c r="AQ4" s="22">
        <f t="shared" si="1"/>
        <v>0.958745664555955</v>
      </c>
      <c r="AR4" s="23">
        <f t="shared" si="2"/>
        <v>7.12907397827212</v>
      </c>
      <c r="AS4" s="27">
        <v>134.22</v>
      </c>
      <c r="AT4" s="28"/>
      <c r="AU4" s="29" t="s">
        <v>270</v>
      </c>
    </row>
    <row r="5" ht="14.1" customHeight="true" spans="1:47">
      <c r="A5" s="9" t="s">
        <v>37</v>
      </c>
      <c r="B5" s="9" t="s">
        <v>320</v>
      </c>
      <c r="C5" s="10">
        <v>3</v>
      </c>
      <c r="D5" s="13" t="s">
        <v>321</v>
      </c>
      <c r="E5" s="14"/>
      <c r="F5" s="9" t="s">
        <v>322</v>
      </c>
      <c r="G5" s="9" t="s">
        <v>323</v>
      </c>
      <c r="H5" s="9" t="s">
        <v>324</v>
      </c>
      <c r="I5" s="9" t="s">
        <v>325</v>
      </c>
      <c r="J5" s="9" t="s">
        <v>326</v>
      </c>
      <c r="K5" s="9" t="s">
        <v>327</v>
      </c>
      <c r="L5" s="9" t="s">
        <v>269</v>
      </c>
      <c r="M5" s="9" t="s">
        <v>270</v>
      </c>
      <c r="N5" s="9" t="s">
        <v>270</v>
      </c>
      <c r="O5" s="9" t="s">
        <v>270</v>
      </c>
      <c r="P5" s="9" t="s">
        <v>328</v>
      </c>
      <c r="Q5" s="9" t="s">
        <v>329</v>
      </c>
      <c r="R5" s="9" t="s">
        <v>322</v>
      </c>
      <c r="S5" s="9" t="s">
        <v>330</v>
      </c>
      <c r="T5" s="9" t="s">
        <v>322</v>
      </c>
      <c r="U5" s="9" t="s">
        <v>330</v>
      </c>
      <c r="V5" s="9" t="s">
        <v>331</v>
      </c>
      <c r="W5" s="9" t="s">
        <v>332</v>
      </c>
      <c r="X5" s="9" t="s">
        <v>139</v>
      </c>
      <c r="Y5" s="9" t="s">
        <v>140</v>
      </c>
      <c r="Z5" s="9" t="s">
        <v>141</v>
      </c>
      <c r="AA5" s="9" t="s">
        <v>142</v>
      </c>
      <c r="AB5" s="9" t="s">
        <v>333</v>
      </c>
      <c r="AC5" s="9" t="s">
        <v>334</v>
      </c>
      <c r="AD5" s="9" t="s">
        <v>335</v>
      </c>
      <c r="AE5" s="9" t="s">
        <v>336</v>
      </c>
      <c r="AF5" s="9" t="s">
        <v>337</v>
      </c>
      <c r="AG5" s="9" t="s">
        <v>338</v>
      </c>
      <c r="AH5" s="9" t="s">
        <v>339</v>
      </c>
      <c r="AI5" s="9" t="s">
        <v>340</v>
      </c>
      <c r="AJ5" s="9" t="s">
        <v>341</v>
      </c>
      <c r="AK5" s="9" t="s">
        <v>342</v>
      </c>
      <c r="AL5" s="18"/>
      <c r="AM5" s="18"/>
      <c r="AN5" s="18"/>
      <c r="AO5" s="18"/>
      <c r="AP5" s="24" t="e">
        <f t="shared" si="0"/>
        <v>#DIV/0!</v>
      </c>
      <c r="AQ5" s="24" t="e">
        <f t="shared" si="1"/>
        <v>#DIV/0!</v>
      </c>
      <c r="AR5" s="25" t="e">
        <f t="shared" si="2"/>
        <v>#DIV/0!</v>
      </c>
      <c r="AS5" s="31"/>
      <c r="AT5" s="28" t="s">
        <v>343</v>
      </c>
      <c r="AU5" s="29" t="s">
        <v>270</v>
      </c>
    </row>
    <row r="6" s="1" customFormat="true" ht="14.1" hidden="true" customHeight="true" spans="1:47">
      <c r="A6" s="12" t="s">
        <v>37</v>
      </c>
      <c r="B6" s="12" t="s">
        <v>344</v>
      </c>
      <c r="C6" s="10">
        <v>3.5</v>
      </c>
      <c r="D6" s="13" t="s">
        <v>345</v>
      </c>
      <c r="E6" s="13"/>
      <c r="F6" s="12" t="s">
        <v>346</v>
      </c>
      <c r="G6" s="12" t="s">
        <v>347</v>
      </c>
      <c r="H6" s="12" t="s">
        <v>348</v>
      </c>
      <c r="I6" s="12" t="s">
        <v>349</v>
      </c>
      <c r="J6" s="12" t="s">
        <v>350</v>
      </c>
      <c r="K6" s="12" t="s">
        <v>111</v>
      </c>
      <c r="L6" s="12" t="s">
        <v>269</v>
      </c>
      <c r="M6" s="12" t="s">
        <v>270</v>
      </c>
      <c r="N6" s="12" t="s">
        <v>270</v>
      </c>
      <c r="O6" s="12" t="s">
        <v>270</v>
      </c>
      <c r="P6" s="12" t="s">
        <v>351</v>
      </c>
      <c r="Q6" s="12" t="s">
        <v>352</v>
      </c>
      <c r="R6" s="12" t="s">
        <v>346</v>
      </c>
      <c r="S6" s="12" t="s">
        <v>271</v>
      </c>
      <c r="T6" s="12" t="s">
        <v>346</v>
      </c>
      <c r="U6" s="12" t="s">
        <v>271</v>
      </c>
      <c r="V6" s="12" t="s">
        <v>353</v>
      </c>
      <c r="W6" s="12" t="s">
        <v>354</v>
      </c>
      <c r="X6" s="12" t="s">
        <v>61</v>
      </c>
      <c r="Y6" s="12" t="s">
        <v>161</v>
      </c>
      <c r="Z6" s="12" t="s">
        <v>162</v>
      </c>
      <c r="AA6" s="12" t="s">
        <v>163</v>
      </c>
      <c r="AB6" s="12" t="s">
        <v>355</v>
      </c>
      <c r="AC6" s="12" t="s">
        <v>356</v>
      </c>
      <c r="AD6" s="12" t="s">
        <v>357</v>
      </c>
      <c r="AE6" s="12" t="s">
        <v>358</v>
      </c>
      <c r="AF6" s="12" t="s">
        <v>359</v>
      </c>
      <c r="AG6" s="12" t="s">
        <v>360</v>
      </c>
      <c r="AH6" s="12" t="s">
        <v>361</v>
      </c>
      <c r="AI6" s="12" t="s">
        <v>362</v>
      </c>
      <c r="AJ6" s="12" t="s">
        <v>363</v>
      </c>
      <c r="AK6" s="12" t="s">
        <v>364</v>
      </c>
      <c r="AL6" s="19"/>
      <c r="AM6" s="19"/>
      <c r="AN6" s="19"/>
      <c r="AO6" s="19"/>
      <c r="AP6" s="24" t="e">
        <f t="shared" si="0"/>
        <v>#DIV/0!</v>
      </c>
      <c r="AQ6" s="24" t="e">
        <f t="shared" si="1"/>
        <v>#DIV/0!</v>
      </c>
      <c r="AR6" s="25" t="e">
        <f t="shared" si="2"/>
        <v>#DIV/0!</v>
      </c>
      <c r="AS6" s="31"/>
      <c r="AT6" s="28"/>
      <c r="AU6" s="30" t="s">
        <v>270</v>
      </c>
    </row>
    <row r="7" s="1" customFormat="true" ht="14.1" hidden="true" customHeight="true" spans="1:47">
      <c r="A7" s="12" t="s">
        <v>37</v>
      </c>
      <c r="B7" s="12" t="s">
        <v>365</v>
      </c>
      <c r="C7" s="10">
        <v>4.14285714285715</v>
      </c>
      <c r="D7" s="13" t="s">
        <v>366</v>
      </c>
      <c r="E7" s="13"/>
      <c r="F7" s="12" t="s">
        <v>367</v>
      </c>
      <c r="G7" s="12" t="s">
        <v>368</v>
      </c>
      <c r="H7" s="12" t="s">
        <v>369</v>
      </c>
      <c r="I7" s="12" t="s">
        <v>370</v>
      </c>
      <c r="J7" s="12" t="s">
        <v>371</v>
      </c>
      <c r="K7" s="12" t="s">
        <v>179</v>
      </c>
      <c r="L7" s="12" t="s">
        <v>269</v>
      </c>
      <c r="M7" s="12" t="s">
        <v>270</v>
      </c>
      <c r="N7" s="12" t="s">
        <v>270</v>
      </c>
      <c r="O7" s="12" t="s">
        <v>270</v>
      </c>
      <c r="P7" s="12" t="s">
        <v>372</v>
      </c>
      <c r="Q7" s="12" t="s">
        <v>373</v>
      </c>
      <c r="R7" s="12" t="s">
        <v>374</v>
      </c>
      <c r="S7" s="12" t="s">
        <v>271</v>
      </c>
      <c r="T7" s="12" t="s">
        <v>367</v>
      </c>
      <c r="U7" s="12" t="s">
        <v>271</v>
      </c>
      <c r="V7" s="12" t="s">
        <v>375</v>
      </c>
      <c r="W7" s="12" t="s">
        <v>376</v>
      </c>
      <c r="X7" s="12" t="s">
        <v>46</v>
      </c>
      <c r="Y7" s="12" t="s">
        <v>47</v>
      </c>
      <c r="Z7" s="12" t="s">
        <v>377</v>
      </c>
      <c r="AA7" s="12" t="s">
        <v>378</v>
      </c>
      <c r="AB7" s="12" t="s">
        <v>379</v>
      </c>
      <c r="AC7" s="12" t="s">
        <v>380</v>
      </c>
      <c r="AD7" s="12" t="s">
        <v>381</v>
      </c>
      <c r="AE7" s="12" t="s">
        <v>382</v>
      </c>
      <c r="AF7" s="12" t="s">
        <v>383</v>
      </c>
      <c r="AG7" s="12" t="s">
        <v>384</v>
      </c>
      <c r="AH7" s="12" t="s">
        <v>385</v>
      </c>
      <c r="AI7" s="12" t="s">
        <v>386</v>
      </c>
      <c r="AJ7" s="12" t="s">
        <v>387</v>
      </c>
      <c r="AK7" s="12" t="s">
        <v>388</v>
      </c>
      <c r="AL7" s="19"/>
      <c r="AM7" s="19"/>
      <c r="AN7" s="19"/>
      <c r="AO7" s="19"/>
      <c r="AP7" s="24" t="e">
        <f t="shared" si="0"/>
        <v>#DIV/0!</v>
      </c>
      <c r="AQ7" s="24" t="e">
        <f t="shared" si="1"/>
        <v>#DIV/0!</v>
      </c>
      <c r="AR7" s="25" t="e">
        <f t="shared" si="2"/>
        <v>#DIV/0!</v>
      </c>
      <c r="AS7" s="31"/>
      <c r="AT7" s="28"/>
      <c r="AU7" s="30" t="s">
        <v>270</v>
      </c>
    </row>
    <row r="8" ht="14.1" customHeight="true" spans="1:47">
      <c r="A8" s="9" t="s">
        <v>37</v>
      </c>
      <c r="B8" s="9" t="s">
        <v>118</v>
      </c>
      <c r="C8" s="10">
        <v>4</v>
      </c>
      <c r="D8" s="13" t="s">
        <v>119</v>
      </c>
      <c r="E8" s="14" t="s">
        <v>265</v>
      </c>
      <c r="F8" s="9" t="s">
        <v>120</v>
      </c>
      <c r="G8" s="9" t="s">
        <v>389</v>
      </c>
      <c r="H8" s="9" t="s">
        <v>390</v>
      </c>
      <c r="I8" s="9" t="s">
        <v>391</v>
      </c>
      <c r="J8" s="9" t="s">
        <v>392</v>
      </c>
      <c r="K8" s="9" t="s">
        <v>121</v>
      </c>
      <c r="L8" s="9" t="s">
        <v>269</v>
      </c>
      <c r="M8" s="9" t="s">
        <v>270</v>
      </c>
      <c r="N8" s="9" t="s">
        <v>270</v>
      </c>
      <c r="O8" s="9" t="s">
        <v>270</v>
      </c>
      <c r="P8" s="9" t="s">
        <v>122</v>
      </c>
      <c r="Q8" s="9" t="s">
        <v>123</v>
      </c>
      <c r="R8" s="9" t="s">
        <v>124</v>
      </c>
      <c r="S8" s="9" t="s">
        <v>292</v>
      </c>
      <c r="T8" s="9" t="s">
        <v>124</v>
      </c>
      <c r="U8" s="9" t="s">
        <v>292</v>
      </c>
      <c r="V8" s="9" t="s">
        <v>125</v>
      </c>
      <c r="W8" s="9" t="s">
        <v>126</v>
      </c>
      <c r="X8" s="9" t="s">
        <v>127</v>
      </c>
      <c r="Y8" s="9" t="s">
        <v>128</v>
      </c>
      <c r="Z8" s="9" t="s">
        <v>129</v>
      </c>
      <c r="AA8" s="9" t="s">
        <v>130</v>
      </c>
      <c r="AB8" s="9" t="s">
        <v>393</v>
      </c>
      <c r="AC8" s="9" t="s">
        <v>394</v>
      </c>
      <c r="AD8" s="9" t="s">
        <v>395</v>
      </c>
      <c r="AE8" s="9" t="s">
        <v>396</v>
      </c>
      <c r="AF8" s="9" t="s">
        <v>397</v>
      </c>
      <c r="AG8" s="9" t="s">
        <v>398</v>
      </c>
      <c r="AH8" s="9" t="s">
        <v>399</v>
      </c>
      <c r="AI8" s="9" t="s">
        <v>400</v>
      </c>
      <c r="AJ8" s="9" t="s">
        <v>401</v>
      </c>
      <c r="AK8" s="9" t="s">
        <v>402</v>
      </c>
      <c r="AL8" s="17">
        <v>3564.31</v>
      </c>
      <c r="AM8" s="17">
        <v>1482.32</v>
      </c>
      <c r="AN8" s="17">
        <v>772.34</v>
      </c>
      <c r="AO8" s="17">
        <v>84.95</v>
      </c>
      <c r="AP8" s="22">
        <f t="shared" ref="AP8:AR9" si="3">AL8/AM8-1</f>
        <v>1.40454827567597</v>
      </c>
      <c r="AQ8" s="22">
        <f t="shared" si="3"/>
        <v>0.919258357718103</v>
      </c>
      <c r="AR8" s="23">
        <f t="shared" si="3"/>
        <v>8.09170100058858</v>
      </c>
      <c r="AS8" s="27">
        <v>131.42</v>
      </c>
      <c r="AT8" s="28"/>
      <c r="AU8" s="29" t="s">
        <v>270</v>
      </c>
    </row>
    <row r="9" ht="14.1" customHeight="true" spans="1:47">
      <c r="A9" s="9" t="s">
        <v>37</v>
      </c>
      <c r="B9" s="9" t="s">
        <v>131</v>
      </c>
      <c r="C9" s="10">
        <v>5</v>
      </c>
      <c r="D9" s="13" t="s">
        <v>132</v>
      </c>
      <c r="E9" s="14" t="s">
        <v>265</v>
      </c>
      <c r="F9" s="9" t="s">
        <v>133</v>
      </c>
      <c r="G9" s="9" t="s">
        <v>403</v>
      </c>
      <c r="H9" s="9" t="s">
        <v>404</v>
      </c>
      <c r="I9" s="9" t="s">
        <v>405</v>
      </c>
      <c r="J9" s="9" t="s">
        <v>406</v>
      </c>
      <c r="K9" s="9" t="s">
        <v>134</v>
      </c>
      <c r="L9" s="9" t="s">
        <v>269</v>
      </c>
      <c r="M9" s="9" t="s">
        <v>270</v>
      </c>
      <c r="N9" s="9" t="s">
        <v>270</v>
      </c>
      <c r="O9" s="9" t="s">
        <v>270</v>
      </c>
      <c r="P9" s="9" t="s">
        <v>135</v>
      </c>
      <c r="Q9" s="9" t="s">
        <v>136</v>
      </c>
      <c r="R9" s="9" t="s">
        <v>133</v>
      </c>
      <c r="S9" s="9" t="s">
        <v>407</v>
      </c>
      <c r="T9" s="9" t="s">
        <v>133</v>
      </c>
      <c r="U9" s="9" t="s">
        <v>407</v>
      </c>
      <c r="V9" s="9" t="s">
        <v>137</v>
      </c>
      <c r="W9" s="9" t="s">
        <v>138</v>
      </c>
      <c r="X9" s="9" t="s">
        <v>139</v>
      </c>
      <c r="Y9" s="9" t="s">
        <v>140</v>
      </c>
      <c r="Z9" s="9" t="s">
        <v>141</v>
      </c>
      <c r="AA9" s="9" t="s">
        <v>142</v>
      </c>
      <c r="AB9" s="9" t="s">
        <v>408</v>
      </c>
      <c r="AC9" s="9" t="s">
        <v>409</v>
      </c>
      <c r="AD9" s="9" t="s">
        <v>410</v>
      </c>
      <c r="AE9" s="9" t="s">
        <v>411</v>
      </c>
      <c r="AF9" s="9" t="s">
        <v>412</v>
      </c>
      <c r="AG9" s="9" t="s">
        <v>413</v>
      </c>
      <c r="AH9" s="9" t="s">
        <v>414</v>
      </c>
      <c r="AI9" s="9" t="s">
        <v>415</v>
      </c>
      <c r="AJ9" s="9" t="s">
        <v>416</v>
      </c>
      <c r="AK9" s="9" t="s">
        <v>417</v>
      </c>
      <c r="AL9" s="17">
        <v>257153.87</v>
      </c>
      <c r="AM9" s="17">
        <v>170651.1</v>
      </c>
      <c r="AN9" s="17">
        <v>108564.52</v>
      </c>
      <c r="AO9" s="17">
        <v>83306.78</v>
      </c>
      <c r="AP9" s="22">
        <f t="shared" si="3"/>
        <v>0.506898402647273</v>
      </c>
      <c r="AQ9" s="22">
        <f t="shared" si="3"/>
        <v>0.571886468986369</v>
      </c>
      <c r="AR9" s="23">
        <f t="shared" si="3"/>
        <v>0.303189488298552</v>
      </c>
      <c r="AS9" s="27">
        <v>9159.58</v>
      </c>
      <c r="AT9" s="31"/>
      <c r="AU9" s="29" t="s">
        <v>270</v>
      </c>
    </row>
    <row r="10" ht="14.1" customHeight="true" spans="1:47">
      <c r="A10" s="9" t="s">
        <v>37</v>
      </c>
      <c r="B10" s="9" t="s">
        <v>53</v>
      </c>
      <c r="C10" s="10">
        <v>6</v>
      </c>
      <c r="D10" s="14" t="s">
        <v>54</v>
      </c>
      <c r="E10" s="14"/>
      <c r="F10" s="9" t="s">
        <v>55</v>
      </c>
      <c r="G10" s="9" t="s">
        <v>418</v>
      </c>
      <c r="H10" s="9" t="s">
        <v>419</v>
      </c>
      <c r="I10" s="9" t="s">
        <v>420</v>
      </c>
      <c r="J10" s="9" t="s">
        <v>421</v>
      </c>
      <c r="K10" s="9" t="s">
        <v>56</v>
      </c>
      <c r="L10" s="9" t="s">
        <v>269</v>
      </c>
      <c r="M10" s="9" t="s">
        <v>270</v>
      </c>
      <c r="N10" s="9" t="s">
        <v>270</v>
      </c>
      <c r="O10" s="9" t="s">
        <v>270</v>
      </c>
      <c r="P10" s="9" t="s">
        <v>57</v>
      </c>
      <c r="Q10" s="9" t="s">
        <v>58</v>
      </c>
      <c r="R10" s="9" t="s">
        <v>55</v>
      </c>
      <c r="S10" s="9" t="s">
        <v>271</v>
      </c>
      <c r="T10" s="9" t="s">
        <v>55</v>
      </c>
      <c r="U10" s="9" t="s">
        <v>271</v>
      </c>
      <c r="V10" s="9" t="s">
        <v>59</v>
      </c>
      <c r="W10" s="9" t="s">
        <v>60</v>
      </c>
      <c r="X10" s="9" t="s">
        <v>61</v>
      </c>
      <c r="Y10" s="9" t="s">
        <v>62</v>
      </c>
      <c r="Z10" s="9" t="s">
        <v>63</v>
      </c>
      <c r="AA10" s="9" t="s">
        <v>64</v>
      </c>
      <c r="AB10" s="9" t="s">
        <v>422</v>
      </c>
      <c r="AC10" s="9" t="s">
        <v>423</v>
      </c>
      <c r="AD10" s="9" t="s">
        <v>424</v>
      </c>
      <c r="AE10" s="9" t="s">
        <v>425</v>
      </c>
      <c r="AF10" s="9" t="s">
        <v>426</v>
      </c>
      <c r="AG10" s="9" t="s">
        <v>427</v>
      </c>
      <c r="AH10" s="9" t="s">
        <v>428</v>
      </c>
      <c r="AI10" s="9" t="s">
        <v>429</v>
      </c>
      <c r="AJ10" s="9" t="s">
        <v>430</v>
      </c>
      <c r="AK10" s="9" t="s">
        <v>431</v>
      </c>
      <c r="AL10" s="17">
        <v>13368.08</v>
      </c>
      <c r="AM10" s="17">
        <v>9701.68</v>
      </c>
      <c r="AN10" s="17">
        <v>6386.36</v>
      </c>
      <c r="AO10" s="17">
        <v>6493.9</v>
      </c>
      <c r="AP10" s="22">
        <f t="shared" ref="AP10:AP24" si="4">AL10/AM10-1</f>
        <v>0.377913928309324</v>
      </c>
      <c r="AQ10" s="22">
        <f t="shared" ref="AQ10:AQ24" si="5">AM10/AN10-1</f>
        <v>0.519125135444917</v>
      </c>
      <c r="AR10" s="23">
        <f t="shared" ref="AR10:AR24" si="6">AN10/AO10-1</f>
        <v>-0.0165601564545188</v>
      </c>
      <c r="AS10" s="27">
        <v>656.96</v>
      </c>
      <c r="AT10" s="28"/>
      <c r="AU10" s="29" t="s">
        <v>270</v>
      </c>
    </row>
    <row r="11" ht="14.1" customHeight="true" spans="1:47">
      <c r="A11" s="9" t="s">
        <v>37</v>
      </c>
      <c r="B11" s="9" t="s">
        <v>143</v>
      </c>
      <c r="C11" s="10">
        <v>7</v>
      </c>
      <c r="D11" s="13" t="s">
        <v>144</v>
      </c>
      <c r="E11" s="14" t="s">
        <v>265</v>
      </c>
      <c r="F11" s="9" t="s">
        <v>145</v>
      </c>
      <c r="G11" s="9" t="s">
        <v>432</v>
      </c>
      <c r="H11" s="9" t="s">
        <v>433</v>
      </c>
      <c r="I11" s="9" t="s">
        <v>434</v>
      </c>
      <c r="J11" s="9" t="s">
        <v>435</v>
      </c>
      <c r="K11" s="9" t="s">
        <v>111</v>
      </c>
      <c r="L11" s="9" t="s">
        <v>269</v>
      </c>
      <c r="M11" s="9" t="s">
        <v>270</v>
      </c>
      <c r="N11" s="9" t="s">
        <v>270</v>
      </c>
      <c r="O11" s="9" t="s">
        <v>270</v>
      </c>
      <c r="P11" s="9" t="s">
        <v>146</v>
      </c>
      <c r="Q11" s="9" t="s">
        <v>147</v>
      </c>
      <c r="R11" s="9" t="s">
        <v>145</v>
      </c>
      <c r="S11" s="9" t="s">
        <v>271</v>
      </c>
      <c r="T11" s="9" t="s">
        <v>145</v>
      </c>
      <c r="U11" s="9" t="s">
        <v>271</v>
      </c>
      <c r="V11" s="9" t="s">
        <v>148</v>
      </c>
      <c r="W11" s="9" t="s">
        <v>149</v>
      </c>
      <c r="X11" s="9" t="s">
        <v>139</v>
      </c>
      <c r="Y11" s="9" t="s">
        <v>150</v>
      </c>
      <c r="Z11" s="9" t="s">
        <v>151</v>
      </c>
      <c r="AA11" s="9" t="s">
        <v>152</v>
      </c>
      <c r="AB11" s="9" t="s">
        <v>436</v>
      </c>
      <c r="AC11" s="9" t="s">
        <v>437</v>
      </c>
      <c r="AD11" s="9" t="s">
        <v>438</v>
      </c>
      <c r="AE11" s="9" t="s">
        <v>439</v>
      </c>
      <c r="AF11" s="9" t="s">
        <v>440</v>
      </c>
      <c r="AG11" s="9" t="s">
        <v>441</v>
      </c>
      <c r="AH11" s="9" t="s">
        <v>442</v>
      </c>
      <c r="AI11" s="9" t="s">
        <v>443</v>
      </c>
      <c r="AJ11" s="9" t="s">
        <v>444</v>
      </c>
      <c r="AK11" s="9" t="s">
        <v>445</v>
      </c>
      <c r="AL11" s="17">
        <v>651995.75</v>
      </c>
      <c r="AM11" s="17">
        <v>328549.49</v>
      </c>
      <c r="AN11" s="17">
        <v>53733.73</v>
      </c>
      <c r="AO11" s="17">
        <v>40736.84</v>
      </c>
      <c r="AP11" s="22">
        <f t="shared" si="4"/>
        <v>0.984467393329389</v>
      </c>
      <c r="AQ11" s="22">
        <f t="shared" si="5"/>
        <v>5.11439946566151</v>
      </c>
      <c r="AR11" s="23">
        <f t="shared" si="6"/>
        <v>0.319045119847293</v>
      </c>
      <c r="AS11" s="27">
        <v>1124.63</v>
      </c>
      <c r="AT11" s="28"/>
      <c r="AU11" s="29" t="s">
        <v>270</v>
      </c>
    </row>
    <row r="12" ht="14.1" customHeight="true" spans="1:47">
      <c r="A12" s="9" t="s">
        <v>37</v>
      </c>
      <c r="B12" s="9" t="s">
        <v>153</v>
      </c>
      <c r="C12" s="10">
        <v>8</v>
      </c>
      <c r="D12" s="13" t="s">
        <v>154</v>
      </c>
      <c r="E12" s="14" t="s">
        <v>265</v>
      </c>
      <c r="F12" s="9" t="s">
        <v>155</v>
      </c>
      <c r="G12" s="9" t="s">
        <v>446</v>
      </c>
      <c r="H12" s="9" t="s">
        <v>447</v>
      </c>
      <c r="I12" s="9" t="s">
        <v>448</v>
      </c>
      <c r="J12" s="9" t="s">
        <v>449</v>
      </c>
      <c r="K12" s="9" t="s">
        <v>156</v>
      </c>
      <c r="L12" s="9" t="s">
        <v>269</v>
      </c>
      <c r="M12" s="9" t="s">
        <v>270</v>
      </c>
      <c r="N12" s="9" t="s">
        <v>270</v>
      </c>
      <c r="O12" s="9" t="s">
        <v>270</v>
      </c>
      <c r="P12" s="9" t="s">
        <v>157</v>
      </c>
      <c r="Q12" s="9" t="s">
        <v>158</v>
      </c>
      <c r="R12" s="9" t="s">
        <v>155</v>
      </c>
      <c r="S12" s="9" t="s">
        <v>450</v>
      </c>
      <c r="T12" s="9" t="s">
        <v>155</v>
      </c>
      <c r="U12" s="9" t="s">
        <v>450</v>
      </c>
      <c r="V12" s="9" t="s">
        <v>159</v>
      </c>
      <c r="W12" s="9" t="s">
        <v>160</v>
      </c>
      <c r="X12" s="9" t="s">
        <v>61</v>
      </c>
      <c r="Y12" s="9" t="s">
        <v>161</v>
      </c>
      <c r="Z12" s="9" t="s">
        <v>162</v>
      </c>
      <c r="AA12" s="9" t="s">
        <v>163</v>
      </c>
      <c r="AB12" s="9" t="s">
        <v>451</v>
      </c>
      <c r="AC12" s="9" t="s">
        <v>452</v>
      </c>
      <c r="AD12" s="9" t="s">
        <v>453</v>
      </c>
      <c r="AE12" s="9" t="s">
        <v>454</v>
      </c>
      <c r="AF12" s="9" t="s">
        <v>455</v>
      </c>
      <c r="AG12" s="9" t="s">
        <v>456</v>
      </c>
      <c r="AH12" s="9" t="s">
        <v>457</v>
      </c>
      <c r="AI12" s="9" t="s">
        <v>458</v>
      </c>
      <c r="AJ12" s="9" t="s">
        <v>459</v>
      </c>
      <c r="AK12" s="9" t="s">
        <v>460</v>
      </c>
      <c r="AL12" s="17">
        <f>38860.08+55.3</f>
        <v>38915.38</v>
      </c>
      <c r="AM12" s="17">
        <f>20887.28+91.12</f>
        <v>20978.4</v>
      </c>
      <c r="AN12" s="17">
        <v>16929.85</v>
      </c>
      <c r="AO12" s="17">
        <f>11443.6+30.13</f>
        <v>11473.73</v>
      </c>
      <c r="AP12" s="22">
        <f t="shared" si="4"/>
        <v>0.855021355298784</v>
      </c>
      <c r="AQ12" s="22">
        <f t="shared" si="5"/>
        <v>0.239136790934356</v>
      </c>
      <c r="AR12" s="23">
        <f t="shared" si="6"/>
        <v>0.4755314967321</v>
      </c>
      <c r="AS12" s="27">
        <v>3053.21</v>
      </c>
      <c r="AT12" s="28"/>
      <c r="AU12" s="29" t="s">
        <v>270</v>
      </c>
    </row>
    <row r="13" ht="14.1" customHeight="true" spans="1:47">
      <c r="A13" s="9" t="s">
        <v>37</v>
      </c>
      <c r="B13" s="9" t="s">
        <v>164</v>
      </c>
      <c r="C13" s="10">
        <v>9</v>
      </c>
      <c r="D13" s="13" t="s">
        <v>165</v>
      </c>
      <c r="E13" s="14" t="s">
        <v>265</v>
      </c>
      <c r="F13" s="9" t="s">
        <v>166</v>
      </c>
      <c r="G13" s="9" t="s">
        <v>461</v>
      </c>
      <c r="H13" s="9" t="s">
        <v>462</v>
      </c>
      <c r="I13" s="9" t="s">
        <v>463</v>
      </c>
      <c r="J13" s="9" t="s">
        <v>464</v>
      </c>
      <c r="K13" s="9" t="s">
        <v>167</v>
      </c>
      <c r="L13" s="9" t="s">
        <v>269</v>
      </c>
      <c r="M13" s="9" t="s">
        <v>270</v>
      </c>
      <c r="N13" s="9" t="s">
        <v>270</v>
      </c>
      <c r="O13" s="9" t="s">
        <v>270</v>
      </c>
      <c r="P13" s="9" t="s">
        <v>168</v>
      </c>
      <c r="Q13" s="9" t="s">
        <v>169</v>
      </c>
      <c r="R13" s="9" t="s">
        <v>166</v>
      </c>
      <c r="S13" s="9" t="s">
        <v>292</v>
      </c>
      <c r="T13" s="9" t="s">
        <v>166</v>
      </c>
      <c r="U13" s="9" t="s">
        <v>292</v>
      </c>
      <c r="V13" s="9" t="s">
        <v>170</v>
      </c>
      <c r="W13" s="9" t="s">
        <v>171</v>
      </c>
      <c r="X13" s="9" t="s">
        <v>172</v>
      </c>
      <c r="Y13" s="9" t="s">
        <v>173</v>
      </c>
      <c r="Z13" s="9" t="s">
        <v>174</v>
      </c>
      <c r="AA13" s="9" t="s">
        <v>175</v>
      </c>
      <c r="AB13" s="9" t="s">
        <v>465</v>
      </c>
      <c r="AC13" s="9" t="s">
        <v>466</v>
      </c>
      <c r="AD13" s="9" t="s">
        <v>467</v>
      </c>
      <c r="AE13" s="9" t="s">
        <v>468</v>
      </c>
      <c r="AF13" s="9" t="s">
        <v>469</v>
      </c>
      <c r="AG13" s="9" t="s">
        <v>470</v>
      </c>
      <c r="AH13" s="9" t="s">
        <v>471</v>
      </c>
      <c r="AI13" s="9" t="s">
        <v>472</v>
      </c>
      <c r="AJ13" s="9" t="s">
        <v>473</v>
      </c>
      <c r="AK13" s="9" t="s">
        <v>474</v>
      </c>
      <c r="AL13" s="20">
        <v>147695.87</v>
      </c>
      <c r="AM13" s="17">
        <v>108054.97</v>
      </c>
      <c r="AN13" s="17">
        <v>54139.22</v>
      </c>
      <c r="AO13" s="17">
        <f>23373.63+51.58</f>
        <v>23425.21</v>
      </c>
      <c r="AP13" s="22">
        <f t="shared" si="4"/>
        <v>0.366858646113177</v>
      </c>
      <c r="AQ13" s="22">
        <f t="shared" si="5"/>
        <v>0.995872308466949</v>
      </c>
      <c r="AR13" s="23">
        <f t="shared" si="6"/>
        <v>1.31115195979033</v>
      </c>
      <c r="AS13" s="27">
        <v>2975.72</v>
      </c>
      <c r="AT13" s="28"/>
      <c r="AU13" s="29" t="s">
        <v>270</v>
      </c>
    </row>
    <row r="14" ht="14.1" customHeight="true" spans="1:47">
      <c r="A14" s="9" t="s">
        <v>37</v>
      </c>
      <c r="B14" s="9" t="s">
        <v>176</v>
      </c>
      <c r="C14" s="10">
        <v>10</v>
      </c>
      <c r="D14" s="13" t="s">
        <v>177</v>
      </c>
      <c r="E14" s="13"/>
      <c r="F14" s="9" t="s">
        <v>178</v>
      </c>
      <c r="G14" s="9" t="s">
        <v>475</v>
      </c>
      <c r="H14" s="9" t="s">
        <v>476</v>
      </c>
      <c r="I14" s="9" t="s">
        <v>477</v>
      </c>
      <c r="J14" s="9" t="s">
        <v>478</v>
      </c>
      <c r="K14" s="9" t="s">
        <v>179</v>
      </c>
      <c r="L14" s="9" t="s">
        <v>269</v>
      </c>
      <c r="M14" s="9" t="s">
        <v>270</v>
      </c>
      <c r="N14" s="9" t="s">
        <v>270</v>
      </c>
      <c r="O14" s="9" t="s">
        <v>270</v>
      </c>
      <c r="P14" s="9" t="s">
        <v>180</v>
      </c>
      <c r="Q14" s="9" t="s">
        <v>181</v>
      </c>
      <c r="R14" s="9" t="s">
        <v>178</v>
      </c>
      <c r="S14" s="9" t="s">
        <v>271</v>
      </c>
      <c r="T14" s="9" t="s">
        <v>178</v>
      </c>
      <c r="U14" s="9" t="s">
        <v>271</v>
      </c>
      <c r="V14" s="9" t="s">
        <v>182</v>
      </c>
      <c r="W14" s="9" t="s">
        <v>183</v>
      </c>
      <c r="X14" s="9" t="s">
        <v>61</v>
      </c>
      <c r="Y14" s="9" t="s">
        <v>161</v>
      </c>
      <c r="Z14" s="9" t="s">
        <v>184</v>
      </c>
      <c r="AA14" s="9" t="s">
        <v>185</v>
      </c>
      <c r="AB14" s="9" t="s">
        <v>479</v>
      </c>
      <c r="AC14" s="9" t="s">
        <v>480</v>
      </c>
      <c r="AD14" s="9" t="s">
        <v>481</v>
      </c>
      <c r="AE14" s="9" t="s">
        <v>482</v>
      </c>
      <c r="AF14" s="9" t="s">
        <v>483</v>
      </c>
      <c r="AG14" s="9" t="s">
        <v>484</v>
      </c>
      <c r="AH14" s="9" t="s">
        <v>485</v>
      </c>
      <c r="AI14" s="9" t="s">
        <v>486</v>
      </c>
      <c r="AJ14" s="9" t="s">
        <v>487</v>
      </c>
      <c r="AK14" s="9" t="s">
        <v>488</v>
      </c>
      <c r="AL14" s="18">
        <v>49074.95</v>
      </c>
      <c r="AM14" s="18">
        <v>26893.17</v>
      </c>
      <c r="AN14" s="18">
        <v>2834.9</v>
      </c>
      <c r="AO14" s="18">
        <v>409.92</v>
      </c>
      <c r="AP14" s="24">
        <f t="shared" si="4"/>
        <v>0.824810909238294</v>
      </c>
      <c r="AQ14" s="24">
        <f t="shared" si="5"/>
        <v>8.4864616035839</v>
      </c>
      <c r="AR14" s="25">
        <f t="shared" si="6"/>
        <v>5.91573965651834</v>
      </c>
      <c r="AS14" s="31"/>
      <c r="AT14" s="28"/>
      <c r="AU14" s="29" t="s">
        <v>270</v>
      </c>
    </row>
    <row r="15" ht="14.1" customHeight="true" spans="1:47">
      <c r="A15" s="9" t="s">
        <v>37</v>
      </c>
      <c r="B15" s="9" t="s">
        <v>186</v>
      </c>
      <c r="C15" s="10">
        <v>11</v>
      </c>
      <c r="D15" s="13" t="s">
        <v>187</v>
      </c>
      <c r="E15" s="14" t="s">
        <v>265</v>
      </c>
      <c r="F15" s="9" t="s">
        <v>188</v>
      </c>
      <c r="G15" s="9" t="s">
        <v>489</v>
      </c>
      <c r="H15" s="9" t="s">
        <v>490</v>
      </c>
      <c r="I15" s="9" t="s">
        <v>491</v>
      </c>
      <c r="J15" s="9" t="s">
        <v>490</v>
      </c>
      <c r="K15" s="9" t="s">
        <v>56</v>
      </c>
      <c r="L15" s="9" t="s">
        <v>269</v>
      </c>
      <c r="M15" s="9" t="s">
        <v>270</v>
      </c>
      <c r="N15" s="9" t="s">
        <v>270</v>
      </c>
      <c r="O15" s="9" t="s">
        <v>270</v>
      </c>
      <c r="P15" s="9" t="s">
        <v>189</v>
      </c>
      <c r="Q15" s="9" t="s">
        <v>190</v>
      </c>
      <c r="R15" s="9" t="s">
        <v>188</v>
      </c>
      <c r="S15" s="9" t="s">
        <v>272</v>
      </c>
      <c r="T15" s="9" t="s">
        <v>188</v>
      </c>
      <c r="U15" s="9" t="s">
        <v>272</v>
      </c>
      <c r="V15" s="9" t="s">
        <v>191</v>
      </c>
      <c r="W15" s="9" t="s">
        <v>192</v>
      </c>
      <c r="X15" s="9" t="s">
        <v>46</v>
      </c>
      <c r="Y15" s="9" t="s">
        <v>47</v>
      </c>
      <c r="Z15" s="9" t="s">
        <v>116</v>
      </c>
      <c r="AA15" s="9" t="s">
        <v>117</v>
      </c>
      <c r="AB15" s="9" t="s">
        <v>492</v>
      </c>
      <c r="AC15" s="9" t="s">
        <v>493</v>
      </c>
      <c r="AD15" s="9" t="s">
        <v>494</v>
      </c>
      <c r="AE15" s="9" t="s">
        <v>495</v>
      </c>
      <c r="AF15" s="9" t="s">
        <v>496</v>
      </c>
      <c r="AG15" s="9" t="s">
        <v>497</v>
      </c>
      <c r="AH15" s="9" t="s">
        <v>498</v>
      </c>
      <c r="AI15" s="9" t="s">
        <v>499</v>
      </c>
      <c r="AJ15" s="9" t="s">
        <v>500</v>
      </c>
      <c r="AK15" s="9" t="s">
        <v>501</v>
      </c>
      <c r="AL15" s="17">
        <v>64019.34</v>
      </c>
      <c r="AM15" s="17">
        <v>44998.99</v>
      </c>
      <c r="AN15" s="17">
        <v>24346.05</v>
      </c>
      <c r="AO15" s="17">
        <v>13940.05</v>
      </c>
      <c r="AP15" s="22">
        <f t="shared" si="4"/>
        <v>0.422683931350459</v>
      </c>
      <c r="AQ15" s="22">
        <f t="shared" si="5"/>
        <v>0.848307631012012</v>
      </c>
      <c r="AR15" s="23">
        <f t="shared" si="6"/>
        <v>0.746482257954598</v>
      </c>
      <c r="AS15" s="27">
        <v>4151.38</v>
      </c>
      <c r="AT15" s="28"/>
      <c r="AU15" s="29" t="s">
        <v>270</v>
      </c>
    </row>
    <row r="16" ht="14.1" customHeight="true" spans="1:47">
      <c r="A16" s="9" t="s">
        <v>37</v>
      </c>
      <c r="B16" s="9" t="s">
        <v>193</v>
      </c>
      <c r="C16" s="10">
        <v>12</v>
      </c>
      <c r="D16" s="11" t="s">
        <v>194</v>
      </c>
      <c r="E16" s="14" t="s">
        <v>265</v>
      </c>
      <c r="F16" s="9" t="s">
        <v>195</v>
      </c>
      <c r="G16" s="9" t="s">
        <v>502</v>
      </c>
      <c r="H16" s="9" t="s">
        <v>503</v>
      </c>
      <c r="I16" s="9" t="s">
        <v>504</v>
      </c>
      <c r="J16" s="9" t="s">
        <v>505</v>
      </c>
      <c r="K16" s="9" t="s">
        <v>102</v>
      </c>
      <c r="L16" s="9" t="s">
        <v>269</v>
      </c>
      <c r="M16" s="9" t="s">
        <v>270</v>
      </c>
      <c r="N16" s="9" t="s">
        <v>270</v>
      </c>
      <c r="O16" s="9" t="s">
        <v>270</v>
      </c>
      <c r="P16" s="9" t="s">
        <v>196</v>
      </c>
      <c r="Q16" s="9" t="s">
        <v>197</v>
      </c>
      <c r="R16" s="9" t="s">
        <v>198</v>
      </c>
      <c r="S16" s="9" t="s">
        <v>272</v>
      </c>
      <c r="T16" s="9" t="s">
        <v>195</v>
      </c>
      <c r="U16" s="9" t="s">
        <v>272</v>
      </c>
      <c r="V16" s="9" t="s">
        <v>199</v>
      </c>
      <c r="W16" s="9" t="s">
        <v>199</v>
      </c>
      <c r="X16" s="9" t="s">
        <v>139</v>
      </c>
      <c r="Y16" s="9" t="s">
        <v>140</v>
      </c>
      <c r="Z16" s="9" t="s">
        <v>141</v>
      </c>
      <c r="AA16" s="9" t="s">
        <v>142</v>
      </c>
      <c r="AB16" s="9" t="s">
        <v>506</v>
      </c>
      <c r="AC16" s="9" t="s">
        <v>507</v>
      </c>
      <c r="AD16" s="9" t="s">
        <v>508</v>
      </c>
      <c r="AE16" s="9" t="s">
        <v>509</v>
      </c>
      <c r="AF16" s="9" t="s">
        <v>510</v>
      </c>
      <c r="AG16" s="9" t="s">
        <v>511</v>
      </c>
      <c r="AH16" s="9" t="s">
        <v>512</v>
      </c>
      <c r="AI16" s="9" t="s">
        <v>513</v>
      </c>
      <c r="AJ16" s="9" t="s">
        <v>514</v>
      </c>
      <c r="AK16" s="9" t="s">
        <v>515</v>
      </c>
      <c r="AL16" s="17">
        <v>62485.27</v>
      </c>
      <c r="AM16" s="17">
        <v>40724.75</v>
      </c>
      <c r="AN16" s="17">
        <v>29897.63</v>
      </c>
      <c r="AO16" s="17">
        <v>14601.4</v>
      </c>
      <c r="AP16" s="24">
        <f t="shared" si="4"/>
        <v>0.534331579690483</v>
      </c>
      <c r="AQ16" s="24">
        <f t="shared" si="5"/>
        <v>0.362139741511284</v>
      </c>
      <c r="AR16" s="25">
        <f t="shared" si="6"/>
        <v>1.04758653279823</v>
      </c>
      <c r="AS16" s="27">
        <v>1725.61</v>
      </c>
      <c r="AT16" s="28"/>
      <c r="AU16" s="29" t="s">
        <v>270</v>
      </c>
    </row>
    <row r="17" ht="14.1" customHeight="true" spans="1:47">
      <c r="A17" s="9" t="s">
        <v>37</v>
      </c>
      <c r="B17" s="9" t="s">
        <v>67</v>
      </c>
      <c r="C17" s="10">
        <v>13</v>
      </c>
      <c r="D17" s="13" t="s">
        <v>68</v>
      </c>
      <c r="E17" s="13"/>
      <c r="F17" s="9" t="s">
        <v>69</v>
      </c>
      <c r="G17" s="9" t="s">
        <v>516</v>
      </c>
      <c r="H17" s="9" t="s">
        <v>517</v>
      </c>
      <c r="I17" s="9" t="s">
        <v>518</v>
      </c>
      <c r="J17" s="9" t="s">
        <v>519</v>
      </c>
      <c r="K17" s="9" t="s">
        <v>70</v>
      </c>
      <c r="L17" s="9" t="s">
        <v>269</v>
      </c>
      <c r="M17" s="9" t="s">
        <v>270</v>
      </c>
      <c r="N17" s="9" t="s">
        <v>270</v>
      </c>
      <c r="O17" s="9" t="s">
        <v>270</v>
      </c>
      <c r="P17" s="9" t="s">
        <v>71</v>
      </c>
      <c r="Q17" s="9" t="s">
        <v>72</v>
      </c>
      <c r="R17" s="9" t="s">
        <v>69</v>
      </c>
      <c r="S17" s="9" t="s">
        <v>292</v>
      </c>
      <c r="T17" s="9" t="s">
        <v>69</v>
      </c>
      <c r="U17" s="9" t="s">
        <v>292</v>
      </c>
      <c r="V17" s="9" t="s">
        <v>73</v>
      </c>
      <c r="W17" s="9" t="s">
        <v>74</v>
      </c>
      <c r="X17" s="9" t="s">
        <v>75</v>
      </c>
      <c r="Y17" s="9" t="s">
        <v>76</v>
      </c>
      <c r="Z17" s="9" t="s">
        <v>77</v>
      </c>
      <c r="AA17" s="9" t="s">
        <v>78</v>
      </c>
      <c r="AB17" s="9" t="s">
        <v>520</v>
      </c>
      <c r="AC17" s="9" t="s">
        <v>521</v>
      </c>
      <c r="AD17" s="9" t="s">
        <v>522</v>
      </c>
      <c r="AE17" s="9" t="s">
        <v>523</v>
      </c>
      <c r="AF17" s="9" t="s">
        <v>524</v>
      </c>
      <c r="AG17" s="9" t="s">
        <v>525</v>
      </c>
      <c r="AH17" s="9" t="s">
        <v>526</v>
      </c>
      <c r="AI17" s="9" t="s">
        <v>527</v>
      </c>
      <c r="AJ17" s="9" t="s">
        <v>528</v>
      </c>
      <c r="AK17" s="9" t="s">
        <v>529</v>
      </c>
      <c r="AL17" s="17">
        <v>1031.12</v>
      </c>
      <c r="AM17" s="17">
        <v>789.77</v>
      </c>
      <c r="AN17" s="17">
        <v>404.61</v>
      </c>
      <c r="AO17" s="17">
        <v>521.19</v>
      </c>
      <c r="AP17" s="24">
        <f t="shared" si="4"/>
        <v>0.305595299897438</v>
      </c>
      <c r="AQ17" s="24">
        <f t="shared" si="5"/>
        <v>0.95192901806678</v>
      </c>
      <c r="AR17" s="25">
        <f t="shared" si="6"/>
        <v>-0.223680423645887</v>
      </c>
      <c r="AS17" s="32">
        <v>39.51</v>
      </c>
      <c r="AT17" s="28"/>
      <c r="AU17" s="29" t="s">
        <v>270</v>
      </c>
    </row>
    <row r="18" ht="14.1" customHeight="true" spans="1:47">
      <c r="A18" s="9" t="s">
        <v>37</v>
      </c>
      <c r="B18" s="9" t="s">
        <v>79</v>
      </c>
      <c r="C18" s="10">
        <v>14</v>
      </c>
      <c r="D18" s="13" t="s">
        <v>80</v>
      </c>
      <c r="E18" s="14" t="s">
        <v>265</v>
      </c>
      <c r="F18" s="9" t="s">
        <v>81</v>
      </c>
      <c r="G18" s="9" t="s">
        <v>530</v>
      </c>
      <c r="H18" s="9" t="s">
        <v>531</v>
      </c>
      <c r="I18" s="9" t="s">
        <v>532</v>
      </c>
      <c r="J18" s="9" t="s">
        <v>533</v>
      </c>
      <c r="K18" s="9" t="s">
        <v>56</v>
      </c>
      <c r="L18" s="9" t="s">
        <v>269</v>
      </c>
      <c r="M18" s="9" t="s">
        <v>270</v>
      </c>
      <c r="N18" s="9" t="s">
        <v>270</v>
      </c>
      <c r="O18" s="9" t="s">
        <v>270</v>
      </c>
      <c r="P18" s="9" t="s">
        <v>82</v>
      </c>
      <c r="Q18" s="9" t="s">
        <v>83</v>
      </c>
      <c r="R18" s="9" t="s">
        <v>81</v>
      </c>
      <c r="S18" s="9" t="s">
        <v>271</v>
      </c>
      <c r="T18" s="9" t="s">
        <v>81</v>
      </c>
      <c r="U18" s="9" t="s">
        <v>271</v>
      </c>
      <c r="V18" s="9" t="s">
        <v>84</v>
      </c>
      <c r="W18" s="9" t="s">
        <v>85</v>
      </c>
      <c r="X18" s="9" t="s">
        <v>86</v>
      </c>
      <c r="Y18" s="9" t="s">
        <v>87</v>
      </c>
      <c r="Z18" s="9" t="s">
        <v>88</v>
      </c>
      <c r="AA18" s="9" t="s">
        <v>89</v>
      </c>
      <c r="AB18" s="9" t="s">
        <v>534</v>
      </c>
      <c r="AC18" s="9" t="s">
        <v>535</v>
      </c>
      <c r="AD18" s="9" t="s">
        <v>536</v>
      </c>
      <c r="AE18" s="9" t="s">
        <v>537</v>
      </c>
      <c r="AF18" s="9" t="s">
        <v>538</v>
      </c>
      <c r="AG18" s="9" t="s">
        <v>539</v>
      </c>
      <c r="AH18" s="9" t="s">
        <v>540</v>
      </c>
      <c r="AI18" s="9" t="s">
        <v>541</v>
      </c>
      <c r="AJ18" s="9" t="s">
        <v>542</v>
      </c>
      <c r="AK18" s="9" t="s">
        <v>543</v>
      </c>
      <c r="AL18" s="17">
        <v>96364.09</v>
      </c>
      <c r="AM18" s="17">
        <v>81506.36</v>
      </c>
      <c r="AN18" s="17">
        <v>51176.11</v>
      </c>
      <c r="AO18" s="17">
        <v>39137.34</v>
      </c>
      <c r="AP18" s="22">
        <f t="shared" si="4"/>
        <v>0.182289210314385</v>
      </c>
      <c r="AQ18" s="22">
        <f t="shared" si="5"/>
        <v>0.592664233369828</v>
      </c>
      <c r="AR18" s="23">
        <f t="shared" si="6"/>
        <v>0.307603173848811</v>
      </c>
      <c r="AS18" s="27">
        <v>713.63</v>
      </c>
      <c r="AT18" s="28"/>
      <c r="AU18" s="29" t="s">
        <v>270</v>
      </c>
    </row>
    <row r="19" ht="14.1" customHeight="true" spans="1:47">
      <c r="A19" s="9" t="s">
        <v>37</v>
      </c>
      <c r="B19" s="9" t="s">
        <v>200</v>
      </c>
      <c r="C19" s="10">
        <v>15</v>
      </c>
      <c r="D19" s="13" t="s">
        <v>201</v>
      </c>
      <c r="E19" s="14" t="s">
        <v>265</v>
      </c>
      <c r="F19" s="9" t="s">
        <v>202</v>
      </c>
      <c r="G19" s="9" t="s">
        <v>544</v>
      </c>
      <c r="H19" s="9" t="s">
        <v>545</v>
      </c>
      <c r="I19" s="9" t="s">
        <v>546</v>
      </c>
      <c r="J19" s="9" t="s">
        <v>547</v>
      </c>
      <c r="K19" s="9" t="s">
        <v>111</v>
      </c>
      <c r="L19" s="9" t="s">
        <v>269</v>
      </c>
      <c r="M19" s="9" t="s">
        <v>270</v>
      </c>
      <c r="N19" s="9" t="s">
        <v>270</v>
      </c>
      <c r="O19" s="9" t="s">
        <v>270</v>
      </c>
      <c r="P19" s="9" t="s">
        <v>203</v>
      </c>
      <c r="Q19" s="9" t="s">
        <v>204</v>
      </c>
      <c r="R19" s="9" t="s">
        <v>202</v>
      </c>
      <c r="S19" s="9" t="s">
        <v>292</v>
      </c>
      <c r="T19" s="9" t="s">
        <v>202</v>
      </c>
      <c r="U19" s="9" t="s">
        <v>292</v>
      </c>
      <c r="V19" s="9" t="s">
        <v>205</v>
      </c>
      <c r="W19" s="9" t="s">
        <v>206</v>
      </c>
      <c r="X19" s="9" t="s">
        <v>127</v>
      </c>
      <c r="Y19" s="9" t="s">
        <v>207</v>
      </c>
      <c r="Z19" s="9" t="s">
        <v>208</v>
      </c>
      <c r="AA19" s="9" t="s">
        <v>209</v>
      </c>
      <c r="AB19" s="9" t="s">
        <v>548</v>
      </c>
      <c r="AC19" s="9" t="s">
        <v>549</v>
      </c>
      <c r="AD19" s="9" t="s">
        <v>550</v>
      </c>
      <c r="AE19" s="9" t="s">
        <v>551</v>
      </c>
      <c r="AF19" s="9" t="s">
        <v>552</v>
      </c>
      <c r="AG19" s="9" t="s">
        <v>553</v>
      </c>
      <c r="AH19" s="9" t="s">
        <v>554</v>
      </c>
      <c r="AI19" s="9" t="s">
        <v>555</v>
      </c>
      <c r="AJ19" s="9" t="s">
        <v>556</v>
      </c>
      <c r="AK19" s="9" t="s">
        <v>557</v>
      </c>
      <c r="AL19" s="17">
        <v>8282.54</v>
      </c>
      <c r="AM19" s="17">
        <v>6322.83</v>
      </c>
      <c r="AN19" s="17">
        <v>3368.8</v>
      </c>
      <c r="AO19" s="17">
        <v>484.66</v>
      </c>
      <c r="AP19" s="22">
        <f t="shared" si="4"/>
        <v>0.309941908923694</v>
      </c>
      <c r="AQ19" s="22">
        <f t="shared" si="5"/>
        <v>0.876879007361672</v>
      </c>
      <c r="AR19" s="23">
        <f t="shared" si="6"/>
        <v>5.95085214377089</v>
      </c>
      <c r="AS19" s="27">
        <v>388.78</v>
      </c>
      <c r="AT19" s="28"/>
      <c r="AU19" s="29" t="s">
        <v>270</v>
      </c>
    </row>
    <row r="20" ht="14.1" customHeight="true" spans="1:47">
      <c r="A20" s="9" t="s">
        <v>37</v>
      </c>
      <c r="B20" s="9" t="s">
        <v>38</v>
      </c>
      <c r="C20" s="10">
        <v>16</v>
      </c>
      <c r="D20" s="13" t="s">
        <v>39</v>
      </c>
      <c r="E20" s="13"/>
      <c r="F20" s="9" t="s">
        <v>40</v>
      </c>
      <c r="G20" s="9" t="s">
        <v>558</v>
      </c>
      <c r="H20" s="9" t="s">
        <v>559</v>
      </c>
      <c r="I20" s="9" t="s">
        <v>560</v>
      </c>
      <c r="J20" s="9" t="s">
        <v>561</v>
      </c>
      <c r="K20" s="9" t="s">
        <v>41</v>
      </c>
      <c r="L20" s="9" t="s">
        <v>269</v>
      </c>
      <c r="M20" s="9" t="s">
        <v>270</v>
      </c>
      <c r="N20" s="9" t="s">
        <v>270</v>
      </c>
      <c r="O20" s="9" t="s">
        <v>270</v>
      </c>
      <c r="P20" s="9" t="s">
        <v>42</v>
      </c>
      <c r="Q20" s="9" t="s">
        <v>43</v>
      </c>
      <c r="R20" s="9" t="s">
        <v>40</v>
      </c>
      <c r="S20" s="9" t="s">
        <v>271</v>
      </c>
      <c r="T20" s="9" t="s">
        <v>40</v>
      </c>
      <c r="U20" s="9" t="s">
        <v>271</v>
      </c>
      <c r="V20" s="9" t="s">
        <v>44</v>
      </c>
      <c r="W20" s="9" t="s">
        <v>45</v>
      </c>
      <c r="X20" s="9" t="s">
        <v>46</v>
      </c>
      <c r="Y20" s="9" t="s">
        <v>47</v>
      </c>
      <c r="Z20" s="9" t="s">
        <v>48</v>
      </c>
      <c r="AA20" s="9" t="s">
        <v>49</v>
      </c>
      <c r="AB20" s="9" t="s">
        <v>562</v>
      </c>
      <c r="AC20" s="9" t="s">
        <v>563</v>
      </c>
      <c r="AD20" s="9" t="s">
        <v>564</v>
      </c>
      <c r="AE20" s="9" t="s">
        <v>565</v>
      </c>
      <c r="AF20" s="9" t="s">
        <v>566</v>
      </c>
      <c r="AG20" s="9" t="s">
        <v>567</v>
      </c>
      <c r="AH20" s="9" t="s">
        <v>568</v>
      </c>
      <c r="AI20" s="9" t="s">
        <v>569</v>
      </c>
      <c r="AJ20" s="9" t="s">
        <v>570</v>
      </c>
      <c r="AK20" s="9" t="s">
        <v>571</v>
      </c>
      <c r="AL20" s="17">
        <v>24640.64</v>
      </c>
      <c r="AM20" s="17">
        <v>12730.25</v>
      </c>
      <c r="AN20" s="17">
        <v>9598.69</v>
      </c>
      <c r="AO20" s="17">
        <v>8057.35</v>
      </c>
      <c r="AP20" s="24">
        <f t="shared" si="4"/>
        <v>0.935597494157617</v>
      </c>
      <c r="AQ20" s="24">
        <f t="shared" si="5"/>
        <v>0.326248686018613</v>
      </c>
      <c r="AR20" s="25">
        <f t="shared" si="6"/>
        <v>0.191296145755118</v>
      </c>
      <c r="AS20" s="27">
        <v>420.52</v>
      </c>
      <c r="AT20" s="28"/>
      <c r="AU20" s="29" t="s">
        <v>270</v>
      </c>
    </row>
    <row r="21" ht="14.1" customHeight="true" spans="1:47">
      <c r="A21" s="9" t="s">
        <v>37</v>
      </c>
      <c r="B21" s="9" t="s">
        <v>210</v>
      </c>
      <c r="C21" s="10">
        <v>17</v>
      </c>
      <c r="D21" s="13" t="s">
        <v>211</v>
      </c>
      <c r="E21" s="14" t="s">
        <v>265</v>
      </c>
      <c r="F21" s="9" t="s">
        <v>212</v>
      </c>
      <c r="G21" s="9" t="s">
        <v>572</v>
      </c>
      <c r="H21" s="9" t="s">
        <v>573</v>
      </c>
      <c r="I21" s="9" t="s">
        <v>574</v>
      </c>
      <c r="J21" s="9" t="s">
        <v>573</v>
      </c>
      <c r="K21" s="9" t="s">
        <v>213</v>
      </c>
      <c r="L21" s="9" t="s">
        <v>269</v>
      </c>
      <c r="M21" s="9" t="s">
        <v>270</v>
      </c>
      <c r="N21" s="9" t="s">
        <v>270</v>
      </c>
      <c r="O21" s="9" t="s">
        <v>270</v>
      </c>
      <c r="P21" s="9" t="s">
        <v>214</v>
      </c>
      <c r="Q21" s="9" t="s">
        <v>215</v>
      </c>
      <c r="R21" s="9" t="s">
        <v>216</v>
      </c>
      <c r="S21" s="9" t="s">
        <v>292</v>
      </c>
      <c r="T21" s="9" t="s">
        <v>216</v>
      </c>
      <c r="U21" s="9" t="s">
        <v>292</v>
      </c>
      <c r="V21" s="9" t="s">
        <v>217</v>
      </c>
      <c r="W21" s="9" t="s">
        <v>218</v>
      </c>
      <c r="X21" s="9" t="s">
        <v>61</v>
      </c>
      <c r="Y21" s="9" t="s">
        <v>219</v>
      </c>
      <c r="Z21" s="9" t="s">
        <v>220</v>
      </c>
      <c r="AA21" s="9" t="s">
        <v>221</v>
      </c>
      <c r="AB21" s="9" t="s">
        <v>575</v>
      </c>
      <c r="AC21" s="9" t="s">
        <v>576</v>
      </c>
      <c r="AD21" s="9" t="s">
        <v>577</v>
      </c>
      <c r="AE21" s="9" t="s">
        <v>578</v>
      </c>
      <c r="AF21" s="9" t="s">
        <v>579</v>
      </c>
      <c r="AG21" s="9" t="s">
        <v>580</v>
      </c>
      <c r="AH21" s="9" t="s">
        <v>581</v>
      </c>
      <c r="AI21" s="9" t="s">
        <v>582</v>
      </c>
      <c r="AJ21" s="9" t="s">
        <v>583</v>
      </c>
      <c r="AK21" s="9" t="s">
        <v>584</v>
      </c>
      <c r="AL21" s="17">
        <v>16495.88</v>
      </c>
      <c r="AM21" s="17">
        <v>11561.16</v>
      </c>
      <c r="AN21" s="17">
        <v>8465.98</v>
      </c>
      <c r="AO21" s="17">
        <v>6435.7</v>
      </c>
      <c r="AP21" s="22">
        <f t="shared" si="4"/>
        <v>0.426836061433282</v>
      </c>
      <c r="AQ21" s="22">
        <f t="shared" si="5"/>
        <v>0.365602092138181</v>
      </c>
      <c r="AR21" s="23">
        <f t="shared" si="6"/>
        <v>0.3154715104806</v>
      </c>
      <c r="AS21" s="27">
        <v>1067.73</v>
      </c>
      <c r="AT21" s="28"/>
      <c r="AU21" s="29" t="s">
        <v>270</v>
      </c>
    </row>
    <row r="22" ht="14.1" customHeight="true" spans="1:47">
      <c r="A22" s="9" t="s">
        <v>37</v>
      </c>
      <c r="B22" s="9" t="s">
        <v>222</v>
      </c>
      <c r="C22" s="10">
        <v>18</v>
      </c>
      <c r="D22" s="13" t="s">
        <v>223</v>
      </c>
      <c r="E22" s="14" t="s">
        <v>265</v>
      </c>
      <c r="F22" s="9" t="s">
        <v>224</v>
      </c>
      <c r="G22" s="9" t="s">
        <v>585</v>
      </c>
      <c r="H22" s="9" t="s">
        <v>586</v>
      </c>
      <c r="I22" s="9" t="s">
        <v>587</v>
      </c>
      <c r="J22" s="9" t="s">
        <v>588</v>
      </c>
      <c r="K22" s="9" t="s">
        <v>225</v>
      </c>
      <c r="L22" s="9" t="s">
        <v>269</v>
      </c>
      <c r="M22" s="9" t="s">
        <v>270</v>
      </c>
      <c r="N22" s="9" t="s">
        <v>270</v>
      </c>
      <c r="O22" s="9" t="s">
        <v>270</v>
      </c>
      <c r="P22" s="9" t="s">
        <v>226</v>
      </c>
      <c r="Q22" s="9" t="s">
        <v>227</v>
      </c>
      <c r="R22" s="9" t="s">
        <v>228</v>
      </c>
      <c r="S22" s="9" t="s">
        <v>407</v>
      </c>
      <c r="T22" s="9" t="s">
        <v>224</v>
      </c>
      <c r="U22" s="9" t="s">
        <v>407</v>
      </c>
      <c r="V22" s="9" t="s">
        <v>229</v>
      </c>
      <c r="W22" s="9" t="s">
        <v>230</v>
      </c>
      <c r="X22" s="9" t="s">
        <v>61</v>
      </c>
      <c r="Y22" s="9" t="s">
        <v>62</v>
      </c>
      <c r="Z22" s="9" t="s">
        <v>231</v>
      </c>
      <c r="AA22" s="9" t="s">
        <v>232</v>
      </c>
      <c r="AB22" s="9" t="s">
        <v>589</v>
      </c>
      <c r="AC22" s="9" t="s">
        <v>590</v>
      </c>
      <c r="AD22" s="9" t="s">
        <v>591</v>
      </c>
      <c r="AE22" s="9" t="s">
        <v>592</v>
      </c>
      <c r="AF22" s="9" t="s">
        <v>593</v>
      </c>
      <c r="AG22" s="9" t="s">
        <v>594</v>
      </c>
      <c r="AH22" s="9" t="s">
        <v>595</v>
      </c>
      <c r="AI22" s="9" t="s">
        <v>596</v>
      </c>
      <c r="AJ22" s="9" t="s">
        <v>597</v>
      </c>
      <c r="AK22" s="9" t="s">
        <v>598</v>
      </c>
      <c r="AL22" s="17">
        <v>5001.27</v>
      </c>
      <c r="AM22" s="17">
        <v>2872.25</v>
      </c>
      <c r="AN22" s="17">
        <v>1920.9</v>
      </c>
      <c r="AO22" s="17">
        <v>953.09</v>
      </c>
      <c r="AP22" s="22">
        <f t="shared" si="4"/>
        <v>0.741237705631474</v>
      </c>
      <c r="AQ22" s="22">
        <f t="shared" si="5"/>
        <v>0.49526263730543</v>
      </c>
      <c r="AR22" s="23">
        <f t="shared" si="6"/>
        <v>1.01544450156858</v>
      </c>
      <c r="AS22" s="27">
        <v>109.13</v>
      </c>
      <c r="AT22" s="28"/>
      <c r="AU22" s="29" t="s">
        <v>270</v>
      </c>
    </row>
    <row r="23" ht="14.1" customHeight="true" spans="1:47">
      <c r="A23" s="9" t="s">
        <v>37</v>
      </c>
      <c r="B23" s="9" t="s">
        <v>90</v>
      </c>
      <c r="C23" s="10">
        <v>19</v>
      </c>
      <c r="D23" s="13" t="s">
        <v>91</v>
      </c>
      <c r="E23" s="14" t="s">
        <v>265</v>
      </c>
      <c r="F23" s="9" t="s">
        <v>92</v>
      </c>
      <c r="G23" s="9" t="s">
        <v>599</v>
      </c>
      <c r="H23" s="9" t="s">
        <v>600</v>
      </c>
      <c r="I23" s="9" t="s">
        <v>601</v>
      </c>
      <c r="J23" s="9" t="s">
        <v>602</v>
      </c>
      <c r="K23" s="9" t="s">
        <v>56</v>
      </c>
      <c r="L23" s="9" t="s">
        <v>269</v>
      </c>
      <c r="M23" s="9" t="s">
        <v>270</v>
      </c>
      <c r="N23" s="9" t="s">
        <v>270</v>
      </c>
      <c r="O23" s="9" t="s">
        <v>270</v>
      </c>
      <c r="P23" s="9" t="s">
        <v>93</v>
      </c>
      <c r="Q23" s="9" t="s">
        <v>94</v>
      </c>
      <c r="R23" s="9" t="s">
        <v>92</v>
      </c>
      <c r="S23" s="9" t="s">
        <v>271</v>
      </c>
      <c r="T23" s="9" t="s">
        <v>92</v>
      </c>
      <c r="U23" s="9" t="s">
        <v>271</v>
      </c>
      <c r="V23" s="9" t="s">
        <v>95</v>
      </c>
      <c r="W23" s="9" t="s">
        <v>96</v>
      </c>
      <c r="X23" s="9" t="s">
        <v>46</v>
      </c>
      <c r="Y23" s="9" t="s">
        <v>47</v>
      </c>
      <c r="Z23" s="9" t="s">
        <v>97</v>
      </c>
      <c r="AA23" s="9" t="s">
        <v>98</v>
      </c>
      <c r="AB23" s="9" t="s">
        <v>479</v>
      </c>
      <c r="AC23" s="9" t="s">
        <v>603</v>
      </c>
      <c r="AD23" s="9" t="s">
        <v>604</v>
      </c>
      <c r="AE23" s="9" t="s">
        <v>605</v>
      </c>
      <c r="AF23" s="9" t="s">
        <v>606</v>
      </c>
      <c r="AG23" s="9" t="s">
        <v>607</v>
      </c>
      <c r="AH23" s="9" t="s">
        <v>608</v>
      </c>
      <c r="AI23" s="9" t="s">
        <v>609</v>
      </c>
      <c r="AJ23" s="9" t="s">
        <v>610</v>
      </c>
      <c r="AK23" s="9" t="s">
        <v>611</v>
      </c>
      <c r="AL23" s="17">
        <v>11037.99</v>
      </c>
      <c r="AM23" s="17">
        <v>7892.77</v>
      </c>
      <c r="AN23" s="17">
        <v>3581.22</v>
      </c>
      <c r="AO23" s="17">
        <v>3633.15</v>
      </c>
      <c r="AP23" s="22">
        <f t="shared" si="4"/>
        <v>0.398493811424886</v>
      </c>
      <c r="AQ23" s="22">
        <f t="shared" si="5"/>
        <v>1.20393329647439</v>
      </c>
      <c r="AR23" s="23">
        <f t="shared" si="6"/>
        <v>-0.0142933817761447</v>
      </c>
      <c r="AS23" s="27">
        <v>237.47</v>
      </c>
      <c r="AT23" s="28"/>
      <c r="AU23" s="29" t="s">
        <v>270</v>
      </c>
    </row>
    <row r="24" ht="14.1" customHeight="true" spans="1:47">
      <c r="A24" s="9" t="s">
        <v>37</v>
      </c>
      <c r="B24" s="9" t="s">
        <v>233</v>
      </c>
      <c r="C24" s="10">
        <v>20</v>
      </c>
      <c r="D24" s="13" t="s">
        <v>234</v>
      </c>
      <c r="E24" s="14" t="s">
        <v>265</v>
      </c>
      <c r="F24" s="9" t="s">
        <v>235</v>
      </c>
      <c r="G24" s="9" t="s">
        <v>612</v>
      </c>
      <c r="H24" s="9" t="s">
        <v>613</v>
      </c>
      <c r="I24" s="9" t="s">
        <v>614</v>
      </c>
      <c r="J24" s="9" t="s">
        <v>615</v>
      </c>
      <c r="K24" s="9" t="s">
        <v>56</v>
      </c>
      <c r="L24" s="9" t="s">
        <v>269</v>
      </c>
      <c r="M24" s="9" t="s">
        <v>270</v>
      </c>
      <c r="N24" s="9" t="s">
        <v>270</v>
      </c>
      <c r="O24" s="9" t="s">
        <v>270</v>
      </c>
      <c r="P24" s="9" t="s">
        <v>236</v>
      </c>
      <c r="Q24" s="9" t="s">
        <v>237</v>
      </c>
      <c r="R24" s="9" t="s">
        <v>235</v>
      </c>
      <c r="S24" s="9" t="s">
        <v>271</v>
      </c>
      <c r="T24" s="9" t="s">
        <v>235</v>
      </c>
      <c r="U24" s="9" t="s">
        <v>271</v>
      </c>
      <c r="V24" s="9" t="s">
        <v>238</v>
      </c>
      <c r="W24" s="9" t="s">
        <v>239</v>
      </c>
      <c r="X24" s="9" t="s">
        <v>127</v>
      </c>
      <c r="Y24" s="9" t="s">
        <v>207</v>
      </c>
      <c r="Z24" s="9" t="s">
        <v>208</v>
      </c>
      <c r="AA24" s="9" t="s">
        <v>209</v>
      </c>
      <c r="AB24" s="9" t="s">
        <v>616</v>
      </c>
      <c r="AC24" s="9" t="s">
        <v>617</v>
      </c>
      <c r="AD24" s="9" t="s">
        <v>618</v>
      </c>
      <c r="AE24" s="9" t="s">
        <v>619</v>
      </c>
      <c r="AF24" s="9" t="s">
        <v>620</v>
      </c>
      <c r="AG24" s="9" t="s">
        <v>621</v>
      </c>
      <c r="AH24" s="9" t="s">
        <v>622</v>
      </c>
      <c r="AI24" s="9" t="s">
        <v>623</v>
      </c>
      <c r="AJ24" s="9" t="s">
        <v>624</v>
      </c>
      <c r="AK24" s="9" t="s">
        <v>625</v>
      </c>
      <c r="AL24" s="17">
        <v>60560.21</v>
      </c>
      <c r="AM24" s="17">
        <v>47017.17</v>
      </c>
      <c r="AN24" s="17">
        <v>14779.87</v>
      </c>
      <c r="AO24" s="17">
        <v>8731.46</v>
      </c>
      <c r="AP24" s="22">
        <f t="shared" si="4"/>
        <v>0.288044559040878</v>
      </c>
      <c r="AQ24" s="22">
        <f t="shared" si="5"/>
        <v>2.18116262186339</v>
      </c>
      <c r="AR24" s="23">
        <f t="shared" si="6"/>
        <v>0.69271462046439</v>
      </c>
      <c r="AS24" s="27">
        <v>225.64</v>
      </c>
      <c r="AT24" s="28"/>
      <c r="AU24" s="29" t="s">
        <v>270</v>
      </c>
    </row>
    <row r="25" spans="30:30">
      <c r="AD25" s="15"/>
    </row>
  </sheetData>
  <conditionalFormatting sqref="AP2:AR24">
    <cfRule type="cellIs" dxfId="1" priority="1" operator="lessThan">
      <formula>0.2</formula>
    </cfRule>
  </conditionalFormatting>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新业态审计情况汇总表</vt:lpstr>
      <vt:lpstr>新业态审计情况汇总表 (2)</vt:lpstr>
      <vt:lpstr>item4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wtjxdn</cp:lastModifiedBy>
  <dcterms:created xsi:type="dcterms:W3CDTF">2022-06-13T01:01:00Z</dcterms:created>
  <cp:lastPrinted>2022-09-19T07:46:00Z</cp:lastPrinted>
  <dcterms:modified xsi:type="dcterms:W3CDTF">2023-03-13T15:00:39Z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C6EB0A2C35C449D1BBACB1F26BE262B2</vt:lpwstr>
  </property>
  <property fmtid="{D5CDD505-2E9C-101B-9397-08002B2CF9AE}" pid="3" name="KSOProductBuildVer">
    <vt:lpwstr>2052-11.8.2.10337</vt:lpwstr>
  </property>
</Properties>
</file>