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65" windowHeight="109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<sst xmlns="http://schemas.openxmlformats.org/spreadsheetml/2006/main" count="94" uniqueCount="48">
  <si>
    <t>商事主体登记</t>
  </si>
  <si>
    <t>报告期：</t>
  </si>
  <si>
    <t>项目</t>
  </si>
  <si>
    <t>单位</t>
  </si>
  <si>
    <t>本年情况</t>
  </si>
  <si>
    <t>上年情况</t>
  </si>
  <si>
    <t>历年累计</t>
  </si>
  <si>
    <t>3月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</si>
  <si>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</si>
  <si>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</si>
  <si>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</si>
  <si>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</si>
  <si>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</si>
  <si>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</si>
  <si>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</si>
  <si>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</si>
  <si>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商事主体总数</t>
  </si>
  <si>
    <t>户</t>
  </si>
  <si>
    <t>（一）企业总数</t>
  </si>
  <si>
    <t>其中：法人企业</t>
  </si>
  <si>
    <t>自贸区商事主体总数</t>
  </si>
  <si>
    <t xml:space="preserve">    其中</t>
  </si>
  <si>
    <t/>
  </si>
  <si>
    <t>第一产业</t>
  </si>
  <si>
    <t>第二产业</t>
  </si>
  <si>
    <t>第三产业</t>
  </si>
  <si>
    <t xml:space="preserve">    1、内资企业（含私营）</t>
  </si>
  <si>
    <t xml:space="preserve">       户数</t>
  </si>
  <si>
    <t xml:space="preserve">       其中:法人企业</t>
  </si>
  <si>
    <t xml:space="preserve">       注册资本</t>
  </si>
  <si>
    <t>万元</t>
  </si>
  <si>
    <t xml:space="preserve">       其中：私营企业</t>
  </si>
  <si>
    <t xml:space="preserve">       私营法人企业</t>
  </si>
  <si>
    <t xml:space="preserve">       注销企业户数</t>
  </si>
  <si>
    <t xml:space="preserve">       吊销企业户数</t>
  </si>
  <si>
    <t xml:space="preserve">    2、外资企业</t>
  </si>
  <si>
    <t xml:space="preserve">       其中：1.法人企业</t>
  </si>
  <si>
    <t xml:space="preserve">       2.分支机构</t>
  </si>
  <si>
    <t xml:space="preserve">       投资总额</t>
  </si>
  <si>
    <t>万美元</t>
  </si>
  <si>
    <t xml:space="preserve">       其中:外方认缴</t>
  </si>
  <si>
    <t>（二）个体工商户总数</t>
  </si>
  <si>
    <t xml:space="preserve">       资金数额</t>
  </si>
  <si>
    <t xml:space="preserve">       注销户数</t>
  </si>
  <si>
    <t xml:space="preserve">       吊销数</t>
  </si>
  <si>
    <t>常驻代表机构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</si>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</sst>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177" formatCode="0_ ;[Red]\-0\ "/>
    <numFmt numFmtId="44" formatCode="_ &quot;￥&quot;* #,##0.00_ ;_ &quot;￥&quot;* \-#,##0.00_ ;_ &quot;￥&quot;* &quot;-&quot;??_ ;_ @_ "/>
    <numFmt numFmtId="178" formatCode="0.00_ ;[Red]\-0.00\ "/>
    <numFmt numFmtId="179" formatCode="yyyy&quot;年&quot;m&quot;月&quot;;@"/>
    <numFmt numFmtId="180" formatCode="0.0%"/>
    <numFmt numFmtId="181" formatCode="0.0%_ ;[Red]\-0.0%\ "/>
  </numFmts>
  <fonts count="33">
    <font>
      <sz val="11"/>
      <color theme="1"/>
      <name val="宋体"/>
      <charset val="134"/>
      <scheme val="minor"/>
    </font>
    <font>
      <b/>
      <sz val="20"/>
      <color rgb="FF333399"/>
      <name val="黑体"/>
      <charset val="134"/>
    </font>
    <font>
      <sz val="10"/>
      <color rgb="FF333399"/>
      <name val="宋体"/>
      <charset val="134"/>
    </font>
    <font>
      <sz val="10"/>
      <color rgb="FF000000"/>
      <name val="宋体"/>
      <charset val="134"/>
    </font>
    <font>
      <sz val="10"/>
      <color rgb="FF333399"/>
      <name val="Times New Roman"/>
      <charset val="134"/>
    </font>
    <font>
      <b/>
      <sz val="14"/>
      <color rgb="FF333399"/>
      <name val="黑体"/>
      <charset val="134"/>
    </font>
    <font>
      <b/>
      <sz val="12"/>
      <color rgb="FF333399"/>
      <name val="黑体"/>
      <charset val="134"/>
    </font>
    <font>
      <sz val="9"/>
      <color rgb="FF000080"/>
      <name val="宋体"/>
      <charset val="134"/>
    </font>
    <font>
      <sz val="10"/>
      <color theme="1"/>
      <name val="Times New Roman"/>
      <charset val="134"/>
    </font>
    <font>
      <sz val="12"/>
      <color rgb="FF333399"/>
      <name val="黑体"/>
      <charset val="134"/>
    </font>
    <font>
      <b/>
      <sz val="10"/>
      <color rgb="FF333399"/>
      <name val="宋体"/>
      <charset val="134"/>
    </font>
    <font>
      <sz val="9"/>
      <color rgb="FF000080"/>
      <name val="Times New Roman"/>
      <charset val="134"/>
    </font>
    <font>
      <sz val="10"/>
      <color rgb="FF333399"/>
      <name val="黑体"/>
      <charset val="134"/>
    </font>
    <font>
      <sz val="10"/>
      <color rgb="FFFF0000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32" fillId="20" borderId="9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8" fontId="1" fillId="2" borderId="0" xfId="0" applyNumberFormat="1" applyFont="1" applyFill="1" applyAlignment="1">
      <alignment horizontal="center"/>
    </xf>
    <xf numFmtId="178" fontId="2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>
      <alignment vertical="center"/>
    </xf>
    <xf numFmtId="178" fontId="2" fillId="0" borderId="1" xfId="0" applyNumberFormat="1" applyFont="1" applyFill="1" applyBorder="1" applyAlignment="1" applyProtection="1">
      <alignment horizontal="center" vertical="center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>
      <alignment vertical="center"/>
    </xf>
    <xf numFmtId="178" fontId="6" fillId="0" borderId="1" xfId="0" applyNumberFormat="1" applyFont="1" applyFill="1" applyBorder="1">
      <alignment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/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178" fontId="9" fillId="0" borderId="2" xfId="0" applyNumberFormat="1" applyFont="1" applyFill="1" applyBorder="1" applyAlignment="1"/>
    <xf numFmtId="178" fontId="2" fillId="0" borderId="1" xfId="0" applyNumberFormat="1" applyFont="1" applyFill="1" applyBorder="1" applyAlignment="1"/>
    <xf numFmtId="178" fontId="10" fillId="0" borderId="0" xfId="0" applyNumberFormat="1" applyFont="1" applyFill="1" applyAlignment="1"/>
    <xf numFmtId="178" fontId="2" fillId="0" borderId="0" xfId="0" applyNumberFormat="1" applyFont="1" applyFill="1" applyAlignment="1">
      <alignment horizontal="center"/>
    </xf>
    <xf numFmtId="177" fontId="8" fillId="0" borderId="0" xfId="0" applyNumberFormat="1" applyFont="1" applyFill="1" applyAlignment="1"/>
    <xf numFmtId="177" fontId="3" fillId="0" borderId="0" xfId="0" applyNumberFormat="1" applyFont="1" applyFill="1" applyAlignment="1"/>
    <xf numFmtId="178" fontId="2" fillId="0" borderId="0" xfId="0" applyNumberFormat="1" applyFont="1" applyFill="1" applyAlignment="1">
      <alignment horizontal="right" vertical="center"/>
    </xf>
    <xf numFmtId="179" fontId="4" fillId="0" borderId="0" xfId="0" applyNumberFormat="1" applyFont="1" applyFill="1">
      <alignment vertical="center"/>
    </xf>
    <xf numFmtId="180" fontId="2" fillId="0" borderId="1" xfId="0" applyNumberFormat="1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180" fontId="13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selection activeCell="L15" sqref="L15"/>
    </sheetView>
  </sheetViews>
  <sheetFormatPr defaultColWidth="9" defaultRowHeight="13.5"/>
  <cols>
    <col min="1" max="1" width="27.125" customWidth="1"/>
    <col min="4" max="4" width="0.5" hidden="1" customWidth="1"/>
    <col min="8" max="8" width="19.125" customWidth="1"/>
    <col min="9" max="9" width="19.75" customWidth="1"/>
    <col min="12" max="12" width="18.5" customWidth="1"/>
    <col min="13" max="13" width="19.5" customWidth="1"/>
  </cols>
  <sheetData>
    <row r="1" ht="25.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/>
      <c r="B2" s="2"/>
      <c r="C2" s="2"/>
      <c r="D2" s="2"/>
      <c r="E2" s="2"/>
      <c r="F2" s="2"/>
      <c r="G2" s="3"/>
      <c r="H2" s="3"/>
      <c r="I2" s="3"/>
      <c r="J2" s="2"/>
      <c r="K2" s="2"/>
      <c r="L2" s="19" t="s">
        <v>1</v>
      </c>
      <c r="M2" s="20">
        <v>44621</v>
      </c>
    </row>
    <row r="3" customHeight="1" spans="1:13">
      <c r="A3" s="4" t="s">
        <v>2</v>
      </c>
      <c r="B3" s="4" t="s">
        <v>3</v>
      </c>
      <c r="C3" s="4" t="s">
        <v>4</v>
      </c>
      <c r="D3" s="4"/>
      <c r="E3" s="4"/>
      <c r="F3" s="4" t="s">
        <v>5</v>
      </c>
      <c r="G3" s="4"/>
      <c r="H3" s="5"/>
      <c r="I3" s="5"/>
      <c r="J3" s="4" t="s">
        <v>6</v>
      </c>
      <c r="K3" s="4"/>
      <c r="L3" s="4"/>
      <c r="M3" s="4"/>
    </row>
    <row r="4" spans="1:13">
      <c r="A4" s="4"/>
      <c r="B4" s="4"/>
      <c r="C4" s="6" t="s">
        <v>7</v>
      </c>
      <c r="D4" s="6"/>
      <c r="E4" s="7" t="s">
        <v>8</v>
      </c>
      <c r="F4" s="6" t="s">
        <v>7</v>
      </c>
      <c r="G4" s="7" t="s">
        <v>8</v>
      </c>
      <c r="H4" s="5" t="s">
        <v>9</v>
      </c>
      <c r="I4" s="5" t="s">
        <v>10</v>
      </c>
      <c r="J4" s="6" t="s">
        <v>11</v>
      </c>
      <c r="K4" s="6" t="s">
        <v>12</v>
      </c>
      <c r="L4" s="6" t="s">
        <v>13</v>
      </c>
      <c r="M4" s="21" t="s">
        <v>14</v>
      </c>
    </row>
    <row r="5" ht="18.75" spans="1:13">
      <c r="A5" s="8" t="s">
        <v>15</v>
      </c>
      <c r="B5" s="6"/>
      <c r="C5" s="6"/>
      <c r="D5" s="6"/>
      <c r="E5" s="7"/>
      <c r="F5" s="6"/>
      <c r="G5" s="7"/>
      <c r="H5" s="6"/>
      <c r="I5" s="6"/>
      <c r="J5" s="6"/>
      <c r="K5" s="6"/>
      <c r="L5" s="6"/>
      <c r="M5" s="21"/>
    </row>
    <row r="6" ht="14.25" spans="1:13">
      <c r="A6" s="9" t="s">
        <v>16</v>
      </c>
      <c r="B6" s="6" t="s">
        <v>17</v>
      </c>
      <c r="C6" s="10">
        <f t="shared" ref="C6:G6" si="0">C7+C33</f>
        <v>33585</v>
      </c>
      <c r="D6" s="10">
        <v>54477</v>
      </c>
      <c r="E6" s="10">
        <f t="shared" si="0"/>
        <v>88062</v>
      </c>
      <c r="F6" s="10">
        <f t="shared" si="0"/>
        <v>47791</v>
      </c>
      <c r="G6" s="10">
        <f t="shared" si="0"/>
        <v>109090</v>
      </c>
      <c r="H6" s="10">
        <f t="shared" ref="H6:H9" si="1">E6-G6</f>
        <v>-21028</v>
      </c>
      <c r="I6" s="22">
        <f t="shared" ref="I6:I9" si="2">IF(ISERROR(H6/G6),"",H6/G6)</f>
        <v>-0.192758272985608</v>
      </c>
      <c r="J6" s="10">
        <f>J7+J33</f>
        <v>3853703</v>
      </c>
      <c r="K6" s="10">
        <f>K7+K33</f>
        <v>3658481</v>
      </c>
      <c r="L6" s="10">
        <f t="shared" ref="L6:L9" si="3">J6-K6</f>
        <v>195222</v>
      </c>
      <c r="M6" s="22">
        <f t="shared" ref="M6:M9" si="4">IF(ISERROR(L6/K6),"",L6/K6)</f>
        <v>0.053361490738916</v>
      </c>
    </row>
    <row r="7" ht="14.25" spans="1:13">
      <c r="A7" s="11" t="s">
        <v>18</v>
      </c>
      <c r="B7" s="6" t="s">
        <v>17</v>
      </c>
      <c r="C7" s="10">
        <f t="shared" ref="C7:G7" si="5">C15+C24</f>
        <v>18351</v>
      </c>
      <c r="D7" s="10">
        <v>34018</v>
      </c>
      <c r="E7" s="10">
        <f t="shared" si="5"/>
        <v>52369</v>
      </c>
      <c r="F7" s="10">
        <f t="shared" si="5"/>
        <v>29042</v>
      </c>
      <c r="G7" s="10">
        <f t="shared" si="5"/>
        <v>74363</v>
      </c>
      <c r="H7" s="10">
        <f t="shared" si="1"/>
        <v>-21994</v>
      </c>
      <c r="I7" s="22">
        <f t="shared" si="2"/>
        <v>-0.295765367185294</v>
      </c>
      <c r="J7" s="10">
        <f>J15+J24</f>
        <v>2441594</v>
      </c>
      <c r="K7" s="10">
        <f>K15+K24</f>
        <v>2319862</v>
      </c>
      <c r="L7" s="10">
        <f t="shared" si="3"/>
        <v>121732</v>
      </c>
      <c r="M7" s="22">
        <f t="shared" si="4"/>
        <v>0.0524738109422026</v>
      </c>
    </row>
    <row r="8" spans="1:13">
      <c r="A8" s="6" t="s">
        <v>19</v>
      </c>
      <c r="B8" s="6" t="s">
        <v>17</v>
      </c>
      <c r="C8" s="10">
        <f t="shared" ref="C8:G8" si="6">C16+C25</f>
        <v>17524</v>
      </c>
      <c r="D8" s="10">
        <v>32043</v>
      </c>
      <c r="E8" s="10">
        <f t="shared" si="6"/>
        <v>49567</v>
      </c>
      <c r="F8" s="10">
        <f t="shared" si="6"/>
        <v>27571</v>
      </c>
      <c r="G8" s="10">
        <f t="shared" si="6"/>
        <v>70644</v>
      </c>
      <c r="H8" s="10">
        <f t="shared" si="1"/>
        <v>-21077</v>
      </c>
      <c r="I8" s="22">
        <f t="shared" si="2"/>
        <v>-0.298355132778438</v>
      </c>
      <c r="J8" s="10">
        <f>J16+J25</f>
        <v>2342024</v>
      </c>
      <c r="K8" s="10">
        <f>K16+K25</f>
        <v>2225521</v>
      </c>
      <c r="L8" s="10">
        <f t="shared" si="3"/>
        <v>116503</v>
      </c>
      <c r="M8" s="22">
        <f t="shared" si="4"/>
        <v>0.0523486410597788</v>
      </c>
    </row>
    <row r="9" spans="1:13">
      <c r="A9" s="6" t="s">
        <v>20</v>
      </c>
      <c r="B9" s="6" t="s">
        <v>17</v>
      </c>
      <c r="C9" s="12">
        <v>0</v>
      </c>
      <c r="D9" s="12">
        <v>0</v>
      </c>
      <c r="E9" s="10">
        <f t="shared" ref="E9:E13" si="7">D9+C9</f>
        <v>0</v>
      </c>
      <c r="F9" s="12">
        <v>0</v>
      </c>
      <c r="G9" s="12">
        <v>0</v>
      </c>
      <c r="H9" s="10">
        <f t="shared" si="1"/>
        <v>0</v>
      </c>
      <c r="I9" s="22" t="str">
        <f t="shared" si="2"/>
        <v/>
      </c>
      <c r="J9" s="12">
        <v>0</v>
      </c>
      <c r="K9" s="10">
        <v>0</v>
      </c>
      <c r="L9" s="10">
        <f t="shared" si="3"/>
        <v>0</v>
      </c>
      <c r="M9" s="22" t="str">
        <f t="shared" si="4"/>
        <v/>
      </c>
    </row>
    <row r="10" ht="14.25" spans="1:13">
      <c r="A10" s="13" t="s">
        <v>21</v>
      </c>
      <c r="B10" s="7" t="s">
        <v>22</v>
      </c>
      <c r="C10" s="7" t="s">
        <v>22</v>
      </c>
      <c r="D10" s="7" t="s">
        <v>22</v>
      </c>
      <c r="E10" s="7" t="s">
        <v>22</v>
      </c>
      <c r="F10" s="7" t="s">
        <v>22</v>
      </c>
      <c r="G10" s="7" t="s">
        <v>22</v>
      </c>
      <c r="H10" s="7" t="s">
        <v>22</v>
      </c>
      <c r="I10" s="7" t="s">
        <v>22</v>
      </c>
      <c r="J10" s="7" t="s">
        <v>22</v>
      </c>
      <c r="K10" s="7" t="s">
        <v>22</v>
      </c>
      <c r="L10" s="7" t="s">
        <v>22</v>
      </c>
      <c r="M10" s="21" t="s">
        <v>22</v>
      </c>
    </row>
    <row r="11" spans="1:13">
      <c r="A11" s="6" t="s">
        <v>23</v>
      </c>
      <c r="B11" s="6" t="s">
        <v>17</v>
      </c>
      <c r="C11" s="12">
        <v>23</v>
      </c>
      <c r="D11" s="12">
        <v>83</v>
      </c>
      <c r="E11" s="10">
        <f t="shared" si="7"/>
        <v>106</v>
      </c>
      <c r="F11" s="12">
        <v>43</v>
      </c>
      <c r="G11" s="12">
        <v>68</v>
      </c>
      <c r="H11" s="10">
        <f t="shared" ref="H11:H13" si="8">E11-G11</f>
        <v>38</v>
      </c>
      <c r="I11" s="22">
        <f t="shared" ref="I11:I13" si="9">IF(ISERROR(H11/G11),"",H11/G11)</f>
        <v>0.558823529411765</v>
      </c>
      <c r="J11" s="12">
        <v>0</v>
      </c>
      <c r="K11" s="10">
        <v>0</v>
      </c>
      <c r="L11" s="10">
        <f t="shared" ref="L11:L13" si="10">J11-K11</f>
        <v>0</v>
      </c>
      <c r="M11" s="22" t="str">
        <f t="shared" ref="M11:M13" si="11">IF(ISERROR(L11/K11),"",L11/K11)</f>
        <v/>
      </c>
    </row>
    <row r="12" spans="1:13">
      <c r="A12" s="6" t="s">
        <v>24</v>
      </c>
      <c r="B12" s="6" t="s">
        <v>17</v>
      </c>
      <c r="C12" s="12">
        <v>741</v>
      </c>
      <c r="D12" s="12">
        <v>2936</v>
      </c>
      <c r="E12" s="10">
        <f t="shared" si="7"/>
        <v>3677</v>
      </c>
      <c r="F12" s="12">
        <v>2398</v>
      </c>
      <c r="G12" s="12">
        <v>3499</v>
      </c>
      <c r="H12" s="10">
        <f t="shared" si="8"/>
        <v>178</v>
      </c>
      <c r="I12" s="22">
        <f t="shared" si="9"/>
        <v>0.0508716776221778</v>
      </c>
      <c r="J12" s="12">
        <v>0</v>
      </c>
      <c r="K12" s="10">
        <v>0</v>
      </c>
      <c r="L12" s="10">
        <f t="shared" si="10"/>
        <v>0</v>
      </c>
      <c r="M12" s="22" t="str">
        <f t="shared" si="11"/>
        <v/>
      </c>
    </row>
    <row r="13" spans="1:13">
      <c r="A13" s="6" t="s">
        <v>25</v>
      </c>
      <c r="B13" s="6" t="s">
        <v>17</v>
      </c>
      <c r="C13" s="12">
        <v>9670</v>
      </c>
      <c r="D13" s="12">
        <v>30999</v>
      </c>
      <c r="E13" s="10">
        <f t="shared" si="7"/>
        <v>40669</v>
      </c>
      <c r="F13" s="12">
        <v>26601</v>
      </c>
      <c r="G13" s="12">
        <v>41162</v>
      </c>
      <c r="H13" s="10">
        <f t="shared" si="8"/>
        <v>-493</v>
      </c>
      <c r="I13" s="22">
        <f t="shared" si="9"/>
        <v>-0.0119770662261309</v>
      </c>
      <c r="J13" s="12">
        <v>0</v>
      </c>
      <c r="K13" s="10">
        <v>0</v>
      </c>
      <c r="L13" s="10">
        <f t="shared" si="10"/>
        <v>0</v>
      </c>
      <c r="M13" s="22" t="str">
        <f t="shared" si="11"/>
        <v/>
      </c>
    </row>
    <row r="14" ht="14.25" spans="1:13">
      <c r="A14" s="13" t="s">
        <v>26</v>
      </c>
      <c r="B14" s="7"/>
      <c r="C14" s="6"/>
      <c r="D14" s="6"/>
      <c r="E14" s="6"/>
      <c r="F14" s="7"/>
      <c r="G14" s="7"/>
      <c r="H14" s="7"/>
      <c r="I14" s="7"/>
      <c r="J14" s="6"/>
      <c r="K14" s="7"/>
      <c r="L14" s="7"/>
      <c r="M14" s="21"/>
    </row>
    <row r="15" spans="1:13">
      <c r="A15" s="14" t="s">
        <v>27</v>
      </c>
      <c r="B15" s="6" t="s">
        <v>17</v>
      </c>
      <c r="C15" s="12">
        <v>18158</v>
      </c>
      <c r="D15" s="12">
        <v>33339</v>
      </c>
      <c r="E15" s="12">
        <f t="shared" ref="E15:E22" si="12">D15+C15</f>
        <v>51497</v>
      </c>
      <c r="F15" s="10">
        <v>28587</v>
      </c>
      <c r="G15" s="10">
        <v>73132</v>
      </c>
      <c r="H15" s="10">
        <f t="shared" ref="H15:H22" si="13">E15-G15</f>
        <v>-21635</v>
      </c>
      <c r="I15" s="22">
        <f t="shared" ref="I15:I22" si="14">IF(ISERROR(H15/G15),"",H15/G15)</f>
        <v>-0.295834928622217</v>
      </c>
      <c r="J15" s="12">
        <v>2370058</v>
      </c>
      <c r="K15" s="10">
        <v>2250665</v>
      </c>
      <c r="L15" s="10">
        <f t="shared" ref="L15:L22" si="15">J15-K15</f>
        <v>119393</v>
      </c>
      <c r="M15" s="22">
        <f t="shared" ref="M15:M22" si="16">IF(ISERROR(L15/K15),"",L15/K15)</f>
        <v>0.0530478769608094</v>
      </c>
    </row>
    <row r="16" spans="1:13">
      <c r="A16" s="14" t="s">
        <v>28</v>
      </c>
      <c r="B16" s="6" t="s">
        <v>17</v>
      </c>
      <c r="C16" s="12">
        <v>17389</v>
      </c>
      <c r="D16" s="12">
        <v>31530</v>
      </c>
      <c r="E16" s="12">
        <f t="shared" si="12"/>
        <v>48919</v>
      </c>
      <c r="F16" s="10">
        <v>27199</v>
      </c>
      <c r="G16" s="10">
        <v>69590</v>
      </c>
      <c r="H16" s="10">
        <f t="shared" si="13"/>
        <v>-20671</v>
      </c>
      <c r="I16" s="22">
        <f t="shared" si="14"/>
        <v>-0.297039804569622</v>
      </c>
      <c r="J16" s="12">
        <v>2280666</v>
      </c>
      <c r="K16" s="10">
        <v>2166070</v>
      </c>
      <c r="L16" s="10">
        <f t="shared" si="15"/>
        <v>114596</v>
      </c>
      <c r="M16" s="22">
        <f t="shared" si="16"/>
        <v>0.0529050307700121</v>
      </c>
    </row>
    <row r="17" spans="1:13">
      <c r="A17" s="14" t="s">
        <v>29</v>
      </c>
      <c r="B17" s="6" t="s">
        <v>30</v>
      </c>
      <c r="C17" s="12">
        <v>7108403.73</v>
      </c>
      <c r="D17" s="12">
        <v>25071942</v>
      </c>
      <c r="E17" s="12">
        <f t="shared" si="12"/>
        <v>32180345.73</v>
      </c>
      <c r="F17" s="10">
        <v>17792141</v>
      </c>
      <c r="G17" s="10">
        <v>41717035</v>
      </c>
      <c r="H17" s="10">
        <f t="shared" si="13"/>
        <v>-9536689.27</v>
      </c>
      <c r="I17" s="22">
        <f t="shared" si="14"/>
        <v>-0.228604196583003</v>
      </c>
      <c r="J17" s="12">
        <v>2496935394.24</v>
      </c>
      <c r="K17" s="10">
        <v>2358765749.05</v>
      </c>
      <c r="L17" s="10">
        <f t="shared" si="15"/>
        <v>138169645.19</v>
      </c>
      <c r="M17" s="22">
        <f t="shared" si="16"/>
        <v>0.0585770949258729</v>
      </c>
    </row>
    <row r="18" spans="1:13">
      <c r="A18" s="14" t="s">
        <v>31</v>
      </c>
      <c r="B18" s="6" t="s">
        <v>17</v>
      </c>
      <c r="C18" s="12">
        <v>18153</v>
      </c>
      <c r="D18" s="12">
        <v>33320</v>
      </c>
      <c r="E18" s="12">
        <f t="shared" si="12"/>
        <v>51473</v>
      </c>
      <c r="F18" s="10">
        <v>28580</v>
      </c>
      <c r="G18" s="10">
        <v>73115</v>
      </c>
      <c r="H18" s="10">
        <f t="shared" si="13"/>
        <v>-21642</v>
      </c>
      <c r="I18" s="22">
        <f t="shared" si="14"/>
        <v>-0.295999452916638</v>
      </c>
      <c r="J18" s="12">
        <v>2362823</v>
      </c>
      <c r="K18" s="10">
        <v>2242977</v>
      </c>
      <c r="L18" s="10">
        <f t="shared" si="15"/>
        <v>119846</v>
      </c>
      <c r="M18" s="22">
        <f t="shared" si="16"/>
        <v>0.0534316669319391</v>
      </c>
    </row>
    <row r="19" spans="1:13">
      <c r="A19" s="14" t="s">
        <v>32</v>
      </c>
      <c r="B19" s="6" t="s">
        <v>17</v>
      </c>
      <c r="C19" s="12">
        <v>17386</v>
      </c>
      <c r="D19" s="12">
        <v>31522</v>
      </c>
      <c r="E19" s="12">
        <f t="shared" si="12"/>
        <v>48908</v>
      </c>
      <c r="F19" s="10">
        <v>27193</v>
      </c>
      <c r="G19" s="10">
        <v>69578</v>
      </c>
      <c r="H19" s="10">
        <f t="shared" si="13"/>
        <v>-20670</v>
      </c>
      <c r="I19" s="22">
        <f t="shared" si="14"/>
        <v>-0.297076662163328</v>
      </c>
      <c r="J19" s="12">
        <v>2276492</v>
      </c>
      <c r="K19" s="10">
        <v>2161646</v>
      </c>
      <c r="L19" s="10">
        <f t="shared" si="15"/>
        <v>114846</v>
      </c>
      <c r="M19" s="22">
        <f t="shared" si="16"/>
        <v>0.0531289582105488</v>
      </c>
    </row>
    <row r="20" spans="1:13">
      <c r="A20" s="14" t="s">
        <v>29</v>
      </c>
      <c r="B20" s="6" t="s">
        <v>30</v>
      </c>
      <c r="C20" s="12">
        <v>7105303.73</v>
      </c>
      <c r="D20" s="12">
        <v>24598642</v>
      </c>
      <c r="E20" s="12">
        <f t="shared" si="12"/>
        <v>31703945.73</v>
      </c>
      <c r="F20" s="10">
        <v>11681891</v>
      </c>
      <c r="G20" s="10">
        <v>35289585</v>
      </c>
      <c r="H20" s="10">
        <f t="shared" si="13"/>
        <v>-3585639.27</v>
      </c>
      <c r="I20" s="22">
        <f t="shared" si="14"/>
        <v>-0.101606161421281</v>
      </c>
      <c r="J20" s="12">
        <v>2459613796.64</v>
      </c>
      <c r="K20" s="10">
        <v>2325306464.82</v>
      </c>
      <c r="L20" s="10">
        <f t="shared" si="15"/>
        <v>134307331.82</v>
      </c>
      <c r="M20" s="22">
        <f t="shared" si="16"/>
        <v>0.0577589809566871</v>
      </c>
    </row>
    <row r="21" spans="1:13">
      <c r="A21" s="14" t="s">
        <v>33</v>
      </c>
      <c r="B21" s="6" t="s">
        <v>17</v>
      </c>
      <c r="C21" s="12">
        <v>4085</v>
      </c>
      <c r="D21" s="12">
        <v>15815</v>
      </c>
      <c r="E21" s="12">
        <f t="shared" si="12"/>
        <v>19900</v>
      </c>
      <c r="F21" s="10">
        <v>6714</v>
      </c>
      <c r="G21" s="10">
        <v>20348</v>
      </c>
      <c r="H21" s="10">
        <f t="shared" si="13"/>
        <v>-448</v>
      </c>
      <c r="I21" s="22">
        <f t="shared" si="14"/>
        <v>-0.0220169058384116</v>
      </c>
      <c r="J21" s="12">
        <v>510305</v>
      </c>
      <c r="K21" s="10">
        <v>412616</v>
      </c>
      <c r="L21" s="10">
        <f t="shared" si="15"/>
        <v>97689</v>
      </c>
      <c r="M21" s="22">
        <f t="shared" si="16"/>
        <v>0.236755239738643</v>
      </c>
    </row>
    <row r="22" spans="1:13">
      <c r="A22" s="14" t="s">
        <v>34</v>
      </c>
      <c r="B22" s="6" t="s">
        <v>17</v>
      </c>
      <c r="C22" s="12">
        <v>0</v>
      </c>
      <c r="D22" s="12">
        <v>0</v>
      </c>
      <c r="E22" s="12">
        <f t="shared" si="12"/>
        <v>0</v>
      </c>
      <c r="F22" s="10">
        <v>0</v>
      </c>
      <c r="G22" s="10">
        <v>0</v>
      </c>
      <c r="H22" s="10">
        <f t="shared" si="13"/>
        <v>0</v>
      </c>
      <c r="I22" s="22" t="str">
        <f t="shared" si="14"/>
        <v/>
      </c>
      <c r="J22" s="12">
        <v>444605</v>
      </c>
      <c r="K22" s="10">
        <v>372906</v>
      </c>
      <c r="L22" s="10">
        <f t="shared" si="15"/>
        <v>71699</v>
      </c>
      <c r="M22" s="22">
        <f t="shared" si="16"/>
        <v>0.192270974454688</v>
      </c>
    </row>
    <row r="23" ht="14.25" spans="1:13">
      <c r="A23" s="13" t="s">
        <v>35</v>
      </c>
      <c r="B23" s="7"/>
      <c r="C23" s="6"/>
      <c r="D23" s="6"/>
      <c r="E23" s="6"/>
      <c r="F23" s="7"/>
      <c r="G23" s="7"/>
      <c r="H23" s="7"/>
      <c r="I23" s="7"/>
      <c r="J23" s="6"/>
      <c r="K23" s="7"/>
      <c r="L23" s="7"/>
      <c r="M23" s="21"/>
    </row>
    <row r="24" spans="1:13">
      <c r="A24" s="14" t="s">
        <v>27</v>
      </c>
      <c r="B24" s="6" t="s">
        <v>17</v>
      </c>
      <c r="C24" s="12">
        <v>193</v>
      </c>
      <c r="D24" s="12">
        <v>679</v>
      </c>
      <c r="E24" s="12">
        <f t="shared" ref="E24:E31" si="17">D24+C24</f>
        <v>872</v>
      </c>
      <c r="F24" s="10">
        <v>455</v>
      </c>
      <c r="G24" s="10">
        <v>1231</v>
      </c>
      <c r="H24" s="10">
        <f t="shared" ref="H24:H31" si="18">E24-G24</f>
        <v>-359</v>
      </c>
      <c r="I24" s="22">
        <f t="shared" ref="I24:I31" si="19">IF(ISERROR(H24/G24),"",H24/G24)</f>
        <v>-0.291632818846466</v>
      </c>
      <c r="J24" s="12">
        <v>71536</v>
      </c>
      <c r="K24" s="10">
        <v>69197</v>
      </c>
      <c r="L24" s="10">
        <f t="shared" ref="L24:L31" si="20">J24-K24</f>
        <v>2339</v>
      </c>
      <c r="M24" s="22">
        <f t="shared" ref="M24:M31" si="21">IF(ISERROR(L24/K24),"",L24/K24)</f>
        <v>0.0338020434411896</v>
      </c>
    </row>
    <row r="25" spans="1:13">
      <c r="A25" s="14" t="s">
        <v>36</v>
      </c>
      <c r="B25" s="6" t="s">
        <v>17</v>
      </c>
      <c r="C25" s="12">
        <v>135</v>
      </c>
      <c r="D25" s="12">
        <v>513</v>
      </c>
      <c r="E25" s="12">
        <f t="shared" si="17"/>
        <v>648</v>
      </c>
      <c r="F25" s="10">
        <v>372</v>
      </c>
      <c r="G25" s="10">
        <v>1054</v>
      </c>
      <c r="H25" s="10">
        <f t="shared" si="18"/>
        <v>-406</v>
      </c>
      <c r="I25" s="22">
        <f t="shared" si="19"/>
        <v>-0.385199240986717</v>
      </c>
      <c r="J25" s="12">
        <v>61358</v>
      </c>
      <c r="K25" s="10">
        <v>59451</v>
      </c>
      <c r="L25" s="10">
        <f t="shared" si="20"/>
        <v>1907</v>
      </c>
      <c r="M25" s="22">
        <f t="shared" si="21"/>
        <v>0.0320768363862677</v>
      </c>
    </row>
    <row r="26" spans="1:13">
      <c r="A26" s="14" t="s">
        <v>37</v>
      </c>
      <c r="B26" s="6" t="s">
        <v>17</v>
      </c>
      <c r="C26" s="12">
        <v>58</v>
      </c>
      <c r="D26" s="12">
        <v>166</v>
      </c>
      <c r="E26" s="12">
        <f t="shared" si="17"/>
        <v>224</v>
      </c>
      <c r="F26" s="10">
        <v>83</v>
      </c>
      <c r="G26" s="10">
        <v>177</v>
      </c>
      <c r="H26" s="10">
        <f t="shared" si="18"/>
        <v>47</v>
      </c>
      <c r="I26" s="22">
        <f t="shared" si="19"/>
        <v>0.265536723163842</v>
      </c>
      <c r="J26" s="12">
        <v>10178</v>
      </c>
      <c r="K26" s="10">
        <v>9746</v>
      </c>
      <c r="L26" s="10">
        <f t="shared" si="20"/>
        <v>432</v>
      </c>
      <c r="M26" s="22">
        <f t="shared" si="21"/>
        <v>0.0443258772829879</v>
      </c>
    </row>
    <row r="27" spans="1:13">
      <c r="A27" s="14" t="s">
        <v>38</v>
      </c>
      <c r="B27" s="6" t="s">
        <v>39</v>
      </c>
      <c r="C27" s="12">
        <v>216457.47</v>
      </c>
      <c r="D27" s="12">
        <v>66279</v>
      </c>
      <c r="E27" s="12">
        <f t="shared" si="17"/>
        <v>282736.47</v>
      </c>
      <c r="F27" s="10">
        <v>0</v>
      </c>
      <c r="G27" s="10">
        <v>6202</v>
      </c>
      <c r="H27" s="10">
        <f t="shared" si="18"/>
        <v>276534.47</v>
      </c>
      <c r="I27" s="22">
        <f t="shared" si="19"/>
        <v>44.5879506610771</v>
      </c>
      <c r="J27" s="12">
        <v>51421881.98</v>
      </c>
      <c r="K27" s="10">
        <v>48514456.91</v>
      </c>
      <c r="L27" s="10">
        <f t="shared" si="20"/>
        <v>2907425.07</v>
      </c>
      <c r="M27" s="22">
        <f t="shared" si="21"/>
        <v>0.0599290449729988</v>
      </c>
    </row>
    <row r="28" spans="1:13">
      <c r="A28" s="14" t="s">
        <v>29</v>
      </c>
      <c r="B28" s="6" t="s">
        <v>39</v>
      </c>
      <c r="C28" s="12">
        <v>213475.99</v>
      </c>
      <c r="D28" s="12">
        <v>66135</v>
      </c>
      <c r="E28" s="12">
        <f t="shared" si="17"/>
        <v>279610.99</v>
      </c>
      <c r="F28" s="10">
        <v>0</v>
      </c>
      <c r="G28" s="10">
        <v>20533</v>
      </c>
      <c r="H28" s="10">
        <f t="shared" si="18"/>
        <v>259077.99</v>
      </c>
      <c r="I28" s="22">
        <f t="shared" si="19"/>
        <v>12.6176394097307</v>
      </c>
      <c r="J28" s="12">
        <v>39858485.75</v>
      </c>
      <c r="K28" s="10">
        <v>38286290.81</v>
      </c>
      <c r="L28" s="10">
        <f t="shared" si="20"/>
        <v>1572194.94</v>
      </c>
      <c r="M28" s="22">
        <f t="shared" si="21"/>
        <v>0.041064174845304</v>
      </c>
    </row>
    <row r="29" spans="1:13">
      <c r="A29" s="14" t="s">
        <v>40</v>
      </c>
      <c r="B29" s="6" t="s">
        <v>39</v>
      </c>
      <c r="C29" s="12">
        <v>111588.28</v>
      </c>
      <c r="D29" s="12">
        <v>62084</v>
      </c>
      <c r="E29" s="12">
        <f t="shared" si="17"/>
        <v>173672.28</v>
      </c>
      <c r="F29" s="10">
        <v>0</v>
      </c>
      <c r="G29" s="10">
        <v>19748</v>
      </c>
      <c r="H29" s="10">
        <f t="shared" si="18"/>
        <v>153924.28</v>
      </c>
      <c r="I29" s="22">
        <f t="shared" si="19"/>
        <v>7.79442373911282</v>
      </c>
      <c r="J29" s="12">
        <v>25280235.7</v>
      </c>
      <c r="K29" s="10">
        <v>23787222.99</v>
      </c>
      <c r="L29" s="10">
        <f t="shared" si="20"/>
        <v>1493012.71</v>
      </c>
      <c r="M29" s="22">
        <f t="shared" si="21"/>
        <v>0.0627653219809498</v>
      </c>
    </row>
    <row r="30" spans="1:13">
      <c r="A30" s="14" t="s">
        <v>33</v>
      </c>
      <c r="B30" s="6" t="s">
        <v>17</v>
      </c>
      <c r="C30" s="12">
        <v>109</v>
      </c>
      <c r="D30" s="12">
        <v>483</v>
      </c>
      <c r="E30" s="12">
        <f t="shared" si="17"/>
        <v>592</v>
      </c>
      <c r="F30" s="10">
        <v>253</v>
      </c>
      <c r="G30" s="10">
        <v>702</v>
      </c>
      <c r="H30" s="10">
        <f t="shared" si="18"/>
        <v>-110</v>
      </c>
      <c r="I30" s="22">
        <f t="shared" si="19"/>
        <v>-0.156695156695157</v>
      </c>
      <c r="J30" s="12">
        <v>24463</v>
      </c>
      <c r="K30" s="10">
        <v>20980</v>
      </c>
      <c r="L30" s="10">
        <f t="shared" si="20"/>
        <v>3483</v>
      </c>
      <c r="M30" s="22">
        <f t="shared" si="21"/>
        <v>0.166015252621544</v>
      </c>
    </row>
    <row r="31" spans="1:13">
      <c r="A31" s="14" t="s">
        <v>34</v>
      </c>
      <c r="B31" s="6" t="s">
        <v>17</v>
      </c>
      <c r="C31" s="12">
        <v>0</v>
      </c>
      <c r="D31" s="12">
        <v>0</v>
      </c>
      <c r="E31" s="12">
        <f t="shared" si="17"/>
        <v>0</v>
      </c>
      <c r="F31" s="10">
        <v>0</v>
      </c>
      <c r="G31" s="10">
        <v>0</v>
      </c>
      <c r="H31" s="10">
        <f t="shared" si="18"/>
        <v>0</v>
      </c>
      <c r="I31" s="22" t="str">
        <f t="shared" si="19"/>
        <v/>
      </c>
      <c r="J31" s="12">
        <v>27087</v>
      </c>
      <c r="K31" s="10">
        <v>26874</v>
      </c>
      <c r="L31" s="10">
        <f t="shared" si="20"/>
        <v>213</v>
      </c>
      <c r="M31" s="22">
        <f t="shared" si="21"/>
        <v>0.00792587631167671</v>
      </c>
    </row>
    <row r="32" ht="14.25" spans="1:13">
      <c r="A32" s="11" t="s">
        <v>41</v>
      </c>
      <c r="B32" s="7"/>
      <c r="C32" s="6"/>
      <c r="D32" s="6"/>
      <c r="E32" s="6"/>
      <c r="F32" s="7"/>
      <c r="G32" s="7"/>
      <c r="H32" s="7"/>
      <c r="I32" s="7"/>
      <c r="J32" s="6"/>
      <c r="K32" s="7"/>
      <c r="L32" s="7"/>
      <c r="M32" s="7"/>
    </row>
    <row r="33" spans="1:13">
      <c r="A33" s="14" t="s">
        <v>27</v>
      </c>
      <c r="B33" s="6" t="s">
        <v>17</v>
      </c>
      <c r="C33" s="12">
        <v>15234</v>
      </c>
      <c r="D33" s="12">
        <v>20459</v>
      </c>
      <c r="E33" s="12">
        <f t="shared" ref="E33:E36" si="22">D33+C33</f>
        <v>35693</v>
      </c>
      <c r="F33" s="10">
        <v>18749</v>
      </c>
      <c r="G33" s="10">
        <v>34727</v>
      </c>
      <c r="H33" s="10">
        <f t="shared" ref="H33:H36" si="23">E33-G33</f>
        <v>966</v>
      </c>
      <c r="I33" s="22">
        <f t="shared" ref="I33:I36" si="24">IF(ISERROR(H33/G33),"",H33/G33)</f>
        <v>0.0278169723845999</v>
      </c>
      <c r="J33" s="12">
        <v>1412109</v>
      </c>
      <c r="K33" s="10">
        <v>1338619</v>
      </c>
      <c r="L33" s="10">
        <f t="shared" ref="L33:L36" si="25">J33-K33</f>
        <v>73490</v>
      </c>
      <c r="M33" s="22">
        <f t="shared" ref="M33:M36" si="26">IF(ISERROR(L33/K33),"",L33/K33)</f>
        <v>0.0548998632172411</v>
      </c>
    </row>
    <row r="34" spans="1:13">
      <c r="A34" s="14" t="s">
        <v>42</v>
      </c>
      <c r="B34" s="6" t="s">
        <v>30</v>
      </c>
      <c r="C34" s="12">
        <v>127873.35</v>
      </c>
      <c r="D34" s="12">
        <v>182392</v>
      </c>
      <c r="E34" s="12">
        <f t="shared" si="22"/>
        <v>310265.35</v>
      </c>
      <c r="F34" s="10">
        <v>146159</v>
      </c>
      <c r="G34" s="10">
        <v>292810</v>
      </c>
      <c r="H34" s="10">
        <f t="shared" si="23"/>
        <v>17455.35</v>
      </c>
      <c r="I34" s="22">
        <f t="shared" si="24"/>
        <v>0.0596132304224582</v>
      </c>
      <c r="J34" s="12">
        <v>9396442.93</v>
      </c>
      <c r="K34" s="10">
        <v>8614527.53</v>
      </c>
      <c r="L34" s="10">
        <f t="shared" si="25"/>
        <v>781915.4</v>
      </c>
      <c r="M34" s="22">
        <f t="shared" si="26"/>
        <v>0.0907670672915013</v>
      </c>
    </row>
    <row r="35" spans="1:13">
      <c r="A35" s="14" t="s">
        <v>43</v>
      </c>
      <c r="B35" s="6" t="s">
        <v>17</v>
      </c>
      <c r="C35" s="12">
        <v>4567</v>
      </c>
      <c r="D35" s="12">
        <v>12110</v>
      </c>
      <c r="E35" s="12">
        <f t="shared" si="22"/>
        <v>16677</v>
      </c>
      <c r="F35" s="10">
        <v>6991</v>
      </c>
      <c r="G35" s="10">
        <v>21558</v>
      </c>
      <c r="H35" s="10">
        <f t="shared" si="23"/>
        <v>-4881</v>
      </c>
      <c r="I35" s="22">
        <f t="shared" si="24"/>
        <v>-0.226412468689118</v>
      </c>
      <c r="J35" s="12">
        <v>913882</v>
      </c>
      <c r="K35" s="10">
        <v>813550</v>
      </c>
      <c r="L35" s="10">
        <f t="shared" si="25"/>
        <v>100332</v>
      </c>
      <c r="M35" s="22">
        <f t="shared" si="26"/>
        <v>0.123326163112286</v>
      </c>
    </row>
    <row r="36" spans="1:13">
      <c r="A36" s="14" t="s">
        <v>44</v>
      </c>
      <c r="B36" s="6" t="s">
        <v>17</v>
      </c>
      <c r="C36" s="12">
        <v>0</v>
      </c>
      <c r="D36" s="12">
        <v>0</v>
      </c>
      <c r="E36" s="12">
        <f t="shared" si="22"/>
        <v>0</v>
      </c>
      <c r="F36" s="10">
        <v>0</v>
      </c>
      <c r="G36" s="10">
        <v>0</v>
      </c>
      <c r="H36" s="10">
        <f t="shared" si="23"/>
        <v>0</v>
      </c>
      <c r="I36" s="22" t="str">
        <f t="shared" si="24"/>
        <v/>
      </c>
      <c r="J36" s="12">
        <v>516740</v>
      </c>
      <c r="K36" s="10">
        <v>508050</v>
      </c>
      <c r="L36" s="10">
        <f t="shared" si="25"/>
        <v>8690</v>
      </c>
      <c r="M36" s="22">
        <f t="shared" si="26"/>
        <v>0.0171046156874323</v>
      </c>
    </row>
    <row r="37" ht="14.25" spans="1:13">
      <c r="A37" s="13" t="s">
        <v>22</v>
      </c>
      <c r="B37" s="7"/>
      <c r="C37" s="6"/>
      <c r="D37" s="6"/>
      <c r="E37" s="6"/>
      <c r="F37" s="7"/>
      <c r="G37" s="7"/>
      <c r="H37" s="7"/>
      <c r="I37" s="7"/>
      <c r="J37" s="6"/>
      <c r="K37" s="7"/>
      <c r="L37" s="7"/>
      <c r="M37" s="7"/>
    </row>
    <row r="38" ht="14.25" spans="1:13">
      <c r="A38" s="11" t="s">
        <v>45</v>
      </c>
      <c r="B38" s="6" t="s">
        <v>17</v>
      </c>
      <c r="C38" s="12">
        <v>0</v>
      </c>
      <c r="D38" s="12">
        <v>4</v>
      </c>
      <c r="E38" s="12">
        <f>D38+C38</f>
        <v>4</v>
      </c>
      <c r="F38" s="10">
        <v>6</v>
      </c>
      <c r="G38" s="10">
        <v>11</v>
      </c>
      <c r="H38" s="10">
        <f>E38-G38</f>
        <v>-7</v>
      </c>
      <c r="I38" s="22">
        <f>IF(ISERROR(H38/G38),"",H38/G38)</f>
        <v>-0.636363636363636</v>
      </c>
      <c r="J38" s="12">
        <v>230</v>
      </c>
      <c r="K38" s="10">
        <v>229</v>
      </c>
      <c r="L38" s="10">
        <f>J38-K38</f>
        <v>1</v>
      </c>
      <c r="M38" s="22">
        <f>IF(ISERROR(L38/K38),"",L38/K38)</f>
        <v>0.00436681222707424</v>
      </c>
    </row>
    <row r="39" ht="14.25" spans="1:13">
      <c r="A39" s="11" t="s">
        <v>46</v>
      </c>
      <c r="B39" s="6" t="s">
        <v>17</v>
      </c>
      <c r="C39" s="12">
        <v>3</v>
      </c>
      <c r="D39" s="12">
        <v>2</v>
      </c>
      <c r="E39" s="12">
        <f>D39+C39</f>
        <v>5</v>
      </c>
      <c r="F39" s="10">
        <v>1</v>
      </c>
      <c r="G39" s="10">
        <v>1</v>
      </c>
      <c r="H39" s="10">
        <f>E39-G39</f>
        <v>4</v>
      </c>
      <c r="I39" s="22">
        <f>IF(ISERROR(H39/G39),"",H39/G39)</f>
        <v>4</v>
      </c>
      <c r="J39" s="12">
        <v>1613</v>
      </c>
      <c r="K39" s="10">
        <v>1677</v>
      </c>
      <c r="L39" s="10">
        <f>J39-K39</f>
        <v>-64</v>
      </c>
      <c r="M39" s="22">
        <f>IF(ISERROR(L39/K39),"",L39/K39)</f>
        <v>-0.0381633870005963</v>
      </c>
    </row>
    <row r="40" spans="1:13">
      <c r="A40" s="15" t="s">
        <v>47</v>
      </c>
      <c r="B40" s="16"/>
      <c r="C40" s="17"/>
      <c r="D40" s="17"/>
      <c r="E40" s="17"/>
      <c r="F40" s="17"/>
      <c r="G40" s="17"/>
      <c r="H40" s="18"/>
      <c r="I40" s="23"/>
      <c r="J40" s="17"/>
      <c r="K40" s="17"/>
      <c r="L40" s="18"/>
      <c r="M40" s="24"/>
    </row>
  </sheetData>
  <mergeCells count="6">
    <mergeCell ref="A1:M1"/>
    <mergeCell ref="C3:E3"/>
    <mergeCell ref="F3:G3"/>
    <mergeCell ref="J3:M3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袁野</dc:creator>
  <cp:lastModifiedBy>LinYan</cp:lastModifiedBy>
  <dcterms:created xsi:type="dcterms:W3CDTF">2022-03-28T06:31:00Z</dcterms:created>
  <dcterms:modified xsi:type="dcterms:W3CDTF">2022-05-12T09:26:30Z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FE2EA386F3A94E97964F64850A974AA9</vt:lpwstr>
  </property>
</Properties>
</file>