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<sst xmlns="http://schemas.openxmlformats.org/spreadsheetml/2006/main" count="94" uniqueCount="48">
  <si>
    <t>商事主体登记</t>
  </si>
  <si>
    <t>报告期：</t>
  </si>
  <si>
    <t>项目</t>
  </si>
  <si>
    <t>单位</t>
  </si>
  <si>
    <t>本年情况</t>
  </si>
  <si>
    <t>上年情况</t>
  </si>
  <si>
    <t>历年累计</t>
  </si>
  <si>
    <t>10月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</si>
  <si>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</si>
  <si>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</si>
  <si>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</si>
  <si>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</si>
  <si>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</si>
  <si>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</si>
  <si>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</si>
  <si>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</si>
  <si>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商事主体总数</t>
  </si>
  <si>
    <t>户</t>
  </si>
  <si>
    <t>（一）企业总数</t>
  </si>
  <si>
    <t>其中：法人企业</t>
  </si>
  <si>
    <t>自贸区商事主体总数</t>
  </si>
  <si>
    <t xml:space="preserve">    其中</t>
  </si>
  <si>
    <t/>
  </si>
  <si>
    <t>第一产业</t>
  </si>
  <si>
    <t>第二产业</t>
  </si>
  <si>
    <t>第三产业</t>
  </si>
  <si>
    <t xml:space="preserve">    1、内资企业（含私营）</t>
  </si>
  <si>
    <t xml:space="preserve">       户数</t>
  </si>
  <si>
    <t xml:space="preserve">       其中:法人企业</t>
  </si>
  <si>
    <t xml:space="preserve">       注册资本</t>
  </si>
  <si>
    <t>万元</t>
  </si>
  <si>
    <t xml:space="preserve">       其中：私营企业</t>
  </si>
  <si>
    <t xml:space="preserve">       私营法人企业</t>
  </si>
  <si>
    <t xml:space="preserve">       注销企业户数</t>
  </si>
  <si>
    <t xml:space="preserve">       吊销企业户数</t>
  </si>
  <si>
    <t xml:space="preserve">    2、外资企业</t>
  </si>
  <si>
    <t xml:space="preserve">       其中：1.法人企业</t>
  </si>
  <si>
    <t xml:space="preserve">       2.分支机构</t>
  </si>
  <si>
    <t xml:space="preserve">       投资总额</t>
  </si>
  <si>
    <t>万美元</t>
  </si>
  <si>
    <t xml:space="preserve">       其中:外方认缴</t>
  </si>
  <si>
    <t>（二）个体工商户总数</t>
  </si>
  <si>
    <t xml:space="preserve">       资金数额</t>
  </si>
  <si>
    <t xml:space="preserve">       注销户数</t>
  </si>
  <si>
    <t xml:space="preserve">       吊销数</t>
  </si>
  <si>
    <t>常驻代表机构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</si>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</sst>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;[Red]\-0.00\ "/>
    <numFmt numFmtId="178" formatCode="0_ ;[Red]\-0\ "/>
    <numFmt numFmtId="179" formatCode="yyyy&quot;年&quot;m&quot;月&quot;;@"/>
    <numFmt numFmtId="180" formatCode="0.0%"/>
    <numFmt numFmtId="181" formatCode="0.0%_ ;[Red]\-0.0%\ "/>
  </numFmts>
  <fonts count="37">
    <font>
      <sz val="11"/>
      <color theme="1"/>
      <name val="宋体"/>
      <charset val="134"/>
      <scheme val="minor"/>
    </font>
    <font>
      <b/>
      <sz val="20"/>
      <color rgb="FF333399"/>
      <name val="黑体"/>
      <charset val="134"/>
    </font>
    <font>
      <sz val="10"/>
      <color rgb="FF333399"/>
      <name val="宋体"/>
      <charset val="134"/>
    </font>
    <font>
      <sz val="10"/>
      <color rgb="FF000000"/>
      <name val="宋体"/>
      <charset val="134"/>
    </font>
    <font>
      <sz val="10"/>
      <color rgb="FF333399"/>
      <name val="Times New Roman"/>
      <charset val="134"/>
    </font>
    <font>
      <b/>
      <sz val="14"/>
      <color rgb="FF333399"/>
      <name val="黑体"/>
      <charset val="134"/>
    </font>
    <font>
      <b/>
      <sz val="12"/>
      <color rgb="FF333399"/>
      <name val="黑体"/>
      <charset val="134"/>
    </font>
    <font>
      <sz val="9"/>
      <color rgb="FF000080"/>
      <name val="宋体"/>
      <charset val="134"/>
    </font>
    <font>
      <sz val="9"/>
      <color indexed="18"/>
      <name val="宋体"/>
      <charset val="134"/>
    </font>
    <font>
      <sz val="10"/>
      <color theme="1"/>
      <name val="Times New Roman"/>
      <charset val="134"/>
    </font>
    <font>
      <sz val="10"/>
      <name val="Times New Roman"/>
      <family val="1"/>
      <charset val="0"/>
    </font>
    <font>
      <sz val="12"/>
      <color rgb="FF333399"/>
      <name val="黑体"/>
      <charset val="134"/>
    </font>
    <font>
      <sz val="10"/>
      <color indexed="62"/>
      <name val="Times New Roman"/>
      <family val="1"/>
      <charset val="0"/>
    </font>
    <font>
      <sz val="10"/>
      <color indexed="62"/>
      <name val="宋体"/>
      <charset val="134"/>
    </font>
    <font>
      <b/>
      <sz val="10"/>
      <color rgb="FF333399"/>
      <name val="宋体"/>
      <charset val="134"/>
    </font>
    <font>
      <sz val="9"/>
      <color rgb="FF000080"/>
      <name val="Times New Roman"/>
      <charset val="134"/>
    </font>
    <font>
      <sz val="10"/>
      <color rgb="FF333399"/>
      <name val="黑体"/>
      <charset val="134"/>
    </font>
    <font>
      <sz val="10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4" fillId="16" borderId="5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7" fontId="1" fillId="2" borderId="0" xfId="0" applyNumberFormat="1" applyFont="1" applyFill="1" applyAlignment="1">
      <alignment horizontal="center"/>
    </xf>
    <xf numFmtId="177" fontId="2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/>
    </xf>
    <xf numFmtId="177" fontId="6" fillId="0" borderId="3" xfId="0" applyNumberFormat="1" applyFont="1" applyFill="1" applyBorder="1" applyAlignment="1"/>
    <xf numFmtId="178" fontId="9" fillId="0" borderId="1" xfId="0" applyNumberFormat="1" applyFont="1" applyFill="1" applyBorder="1" applyAlignment="1" applyProtection="1">
      <alignment horizontal="center" vertical="center"/>
      <protection locked="0"/>
    </xf>
    <xf numFmtId="178" fontId="10" fillId="0" borderId="2" xfId="0" applyNumberFormat="1" applyFont="1" applyFill="1" applyBorder="1" applyAlignment="1" applyProtection="1">
      <alignment horizontal="center" vertical="center"/>
      <protection locked="0"/>
    </xf>
    <xf numFmtId="177" fontId="11" fillId="0" borderId="3" xfId="0" applyNumberFormat="1" applyFont="1" applyFill="1" applyBorder="1" applyAlignment="1"/>
    <xf numFmtId="57" fontId="12" fillId="0" borderId="2" xfId="0" applyNumberFormat="1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/>
    <xf numFmtId="177" fontId="14" fillId="0" borderId="0" xfId="0" applyNumberFormat="1" applyFont="1" applyAlignment="1"/>
    <xf numFmtId="177" fontId="2" fillId="0" borderId="0" xfId="0" applyNumberFormat="1" applyFont="1" applyAlignment="1">
      <alignment horizontal="center"/>
    </xf>
    <xf numFmtId="178" fontId="9" fillId="0" borderId="0" xfId="0" applyNumberFormat="1" applyFont="1" applyAlignment="1"/>
    <xf numFmtId="178" fontId="3" fillId="0" borderId="0" xfId="0" applyNumberFormat="1" applyFont="1" applyAlignment="1"/>
    <xf numFmtId="177" fontId="2" fillId="2" borderId="0" xfId="0" applyNumberFormat="1" applyFont="1" applyFill="1" applyAlignment="1">
      <alignment horizontal="right" vertical="center"/>
    </xf>
    <xf numFmtId="179" fontId="4" fillId="2" borderId="0" xfId="0" applyNumberFormat="1" applyFont="1" applyFill="1">
      <alignment vertical="center"/>
    </xf>
    <xf numFmtId="18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80" fontId="17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A1" sqref="A1:M40"/>
    </sheetView>
  </sheetViews>
  <sheetFormatPr defaultColWidth="9" defaultRowHeight="13.5"/>
  <cols>
    <col min="1" max="1" width="28" customWidth="1"/>
    <col min="4" max="4" width="9" hidden="1" customWidth="1"/>
    <col min="8" max="8" width="20.25" customWidth="1"/>
    <col min="9" max="9" width="20" customWidth="1"/>
    <col min="12" max="13" width="18.5" customWidth="1"/>
  </cols>
  <sheetData>
    <row r="1" ht="25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/>
      <c r="B2" s="2"/>
      <c r="C2" s="2"/>
      <c r="D2" s="2"/>
      <c r="E2" s="2"/>
      <c r="F2" s="2"/>
      <c r="G2" s="3"/>
      <c r="H2" s="3"/>
      <c r="I2" s="3"/>
      <c r="J2" s="2"/>
      <c r="K2" s="2"/>
      <c r="L2" s="23" t="s">
        <v>1</v>
      </c>
      <c r="M2" s="24">
        <v>44470</v>
      </c>
    </row>
    <row r="3" customHeight="1" spans="1:13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5"/>
      <c r="I3" s="5"/>
      <c r="J3" s="4" t="s">
        <v>6</v>
      </c>
      <c r="K3" s="4"/>
      <c r="L3" s="4"/>
      <c r="M3" s="4"/>
    </row>
    <row r="4" spans="1:13">
      <c r="A4" s="4"/>
      <c r="B4" s="4"/>
      <c r="C4" s="6" t="s">
        <v>7</v>
      </c>
      <c r="D4" s="6"/>
      <c r="E4" s="7" t="s">
        <v>8</v>
      </c>
      <c r="F4" s="6" t="s">
        <v>7</v>
      </c>
      <c r="G4" s="7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25" t="s">
        <v>14</v>
      </c>
    </row>
    <row r="5" ht="18.75" spans="1:13">
      <c r="A5" s="8" t="s">
        <v>15</v>
      </c>
      <c r="B5" s="6"/>
      <c r="C5" s="6"/>
      <c r="D5" s="6"/>
      <c r="E5" s="7"/>
      <c r="F5" s="6"/>
      <c r="G5" s="7"/>
      <c r="H5" s="6"/>
      <c r="I5" s="6"/>
      <c r="J5" s="6"/>
      <c r="K5" s="6"/>
      <c r="L5" s="6"/>
      <c r="M5" s="25"/>
    </row>
    <row r="6" ht="14.25" spans="1:13">
      <c r="A6" s="9" t="s">
        <v>16</v>
      </c>
      <c r="B6" s="6" t="s">
        <v>17</v>
      </c>
      <c r="C6" s="10">
        <f t="shared" ref="C6:G6" si="0">C7+C33</f>
        <v>33605</v>
      </c>
      <c r="D6" s="10">
        <v>379450</v>
      </c>
      <c r="E6" s="10">
        <f t="shared" si="0"/>
        <v>413055</v>
      </c>
      <c r="F6" s="11">
        <f t="shared" si="0"/>
        <v>44407</v>
      </c>
      <c r="G6" s="11">
        <f t="shared" si="0"/>
        <v>457462</v>
      </c>
      <c r="H6" s="10">
        <f t="shared" ref="H6:H9" si="1">E6-G6</f>
        <v>-44407</v>
      </c>
      <c r="I6" s="26">
        <f t="shared" ref="I6:I9" si="2">IF(ISERROR(H6/G6),"",H6/G6)</f>
        <v>-0.0970725437304082</v>
      </c>
      <c r="J6" s="10">
        <f>J7+J33</f>
        <v>3748523</v>
      </c>
      <c r="K6" s="11">
        <f>K7+K33</f>
        <v>3511234</v>
      </c>
      <c r="L6" s="10">
        <f t="shared" ref="L6:L9" si="3">J6-K6</f>
        <v>237289</v>
      </c>
      <c r="M6" s="26">
        <f t="shared" ref="M6:M9" si="4">IF(ISERROR(L6/K6),"",L6/K6)</f>
        <v>0.0675799448285133</v>
      </c>
    </row>
    <row r="7" ht="14.25" spans="1:13">
      <c r="A7" s="12" t="s">
        <v>18</v>
      </c>
      <c r="B7" s="6" t="s">
        <v>17</v>
      </c>
      <c r="C7" s="10">
        <f t="shared" ref="C7:G7" si="5">C15+C24</f>
        <v>19851</v>
      </c>
      <c r="D7" s="10">
        <v>245723</v>
      </c>
      <c r="E7" s="10">
        <f t="shared" si="5"/>
        <v>265574</v>
      </c>
      <c r="F7" s="11">
        <f t="shared" si="5"/>
        <v>28332</v>
      </c>
      <c r="G7" s="11">
        <f t="shared" si="5"/>
        <v>293906</v>
      </c>
      <c r="H7" s="10">
        <f t="shared" si="1"/>
        <v>-28332</v>
      </c>
      <c r="I7" s="27">
        <f t="shared" si="2"/>
        <v>-0.0963981681217804</v>
      </c>
      <c r="J7" s="10">
        <f>J15+J24</f>
        <v>2371616</v>
      </c>
      <c r="K7" s="11">
        <f>K15+K24</f>
        <v>2210393</v>
      </c>
      <c r="L7" s="10">
        <f t="shared" si="3"/>
        <v>161223</v>
      </c>
      <c r="M7" s="27">
        <f t="shared" si="4"/>
        <v>0.0729386131787424</v>
      </c>
    </row>
    <row r="8" spans="1:13">
      <c r="A8" s="6" t="s">
        <v>19</v>
      </c>
      <c r="B8" s="6" t="s">
        <v>17</v>
      </c>
      <c r="C8" s="10">
        <f t="shared" ref="C8:G8" si="6">C16+C25</f>
        <v>18601</v>
      </c>
      <c r="D8" s="10">
        <v>232451</v>
      </c>
      <c r="E8" s="10">
        <f t="shared" si="6"/>
        <v>251052</v>
      </c>
      <c r="F8" s="11">
        <f t="shared" si="6"/>
        <v>26721</v>
      </c>
      <c r="G8" s="11">
        <f t="shared" si="6"/>
        <v>277773</v>
      </c>
      <c r="H8" s="10">
        <f t="shared" si="1"/>
        <v>-26721</v>
      </c>
      <c r="I8" s="27">
        <f t="shared" si="2"/>
        <v>-0.096197254592779</v>
      </c>
      <c r="J8" s="10">
        <f>J16+J25</f>
        <v>2273540</v>
      </c>
      <c r="K8" s="11">
        <f>K16+K25</f>
        <v>2119553</v>
      </c>
      <c r="L8" s="10">
        <f t="shared" si="3"/>
        <v>153987</v>
      </c>
      <c r="M8" s="27">
        <f t="shared" si="4"/>
        <v>0.0726506956891382</v>
      </c>
    </row>
    <row r="9" spans="1:13">
      <c r="A9" s="6" t="s">
        <v>20</v>
      </c>
      <c r="B9" s="6" t="s">
        <v>17</v>
      </c>
      <c r="C9" s="13">
        <v>0</v>
      </c>
      <c r="D9" s="13">
        <v>0</v>
      </c>
      <c r="E9" s="10">
        <f t="shared" ref="E9:E13" si="7">D9+C9</f>
        <v>0</v>
      </c>
      <c r="F9" s="14">
        <v>0</v>
      </c>
      <c r="G9" s="11">
        <f t="shared" ref="G9:G13" si="8">F9+E9</f>
        <v>0</v>
      </c>
      <c r="H9" s="10">
        <f t="shared" si="1"/>
        <v>0</v>
      </c>
      <c r="I9" s="27" t="str">
        <f t="shared" si="2"/>
        <v/>
      </c>
      <c r="J9" s="13">
        <v>0</v>
      </c>
      <c r="K9" s="14">
        <v>0</v>
      </c>
      <c r="L9" s="10">
        <f t="shared" si="3"/>
        <v>0</v>
      </c>
      <c r="M9" s="27" t="str">
        <f t="shared" si="4"/>
        <v/>
      </c>
    </row>
    <row r="10" ht="14.25" spans="1:13">
      <c r="A10" s="15" t="s">
        <v>21</v>
      </c>
      <c r="B10" s="7" t="s">
        <v>22</v>
      </c>
      <c r="C10" s="7" t="s">
        <v>22</v>
      </c>
      <c r="D10" s="7" t="s">
        <v>22</v>
      </c>
      <c r="E10" s="7" t="s">
        <v>22</v>
      </c>
      <c r="F10" s="16" t="s">
        <v>22</v>
      </c>
      <c r="G10" s="16" t="s">
        <v>22</v>
      </c>
      <c r="H10" s="7" t="s">
        <v>22</v>
      </c>
      <c r="I10" s="7" t="s">
        <v>22</v>
      </c>
      <c r="J10" s="7" t="s">
        <v>22</v>
      </c>
      <c r="K10" s="16" t="s">
        <v>22</v>
      </c>
      <c r="L10" s="7" t="s">
        <v>22</v>
      </c>
      <c r="M10" s="25" t="s">
        <v>22</v>
      </c>
    </row>
    <row r="11" spans="1:13">
      <c r="A11" s="6" t="s">
        <v>23</v>
      </c>
      <c r="B11" s="6" t="s">
        <v>17</v>
      </c>
      <c r="C11" s="13">
        <v>0</v>
      </c>
      <c r="D11" s="13">
        <v>316</v>
      </c>
      <c r="E11" s="10">
        <f t="shared" si="7"/>
        <v>316</v>
      </c>
      <c r="F11" s="14">
        <v>40</v>
      </c>
      <c r="G11" s="11">
        <f t="shared" si="8"/>
        <v>356</v>
      </c>
      <c r="H11" s="10">
        <f t="shared" ref="H11:H13" si="9">E11-G11</f>
        <v>-40</v>
      </c>
      <c r="I11" s="27">
        <f t="shared" ref="I11:I13" si="10">IF(ISERROR(H11/G11),"",H11/G11)</f>
        <v>-0.112359550561798</v>
      </c>
      <c r="J11" s="13">
        <v>0</v>
      </c>
      <c r="K11" s="14">
        <v>0</v>
      </c>
      <c r="L11" s="10">
        <f t="shared" ref="L11:L13" si="11">J11-K11</f>
        <v>0</v>
      </c>
      <c r="M11" s="27" t="str">
        <f t="shared" ref="M11:M13" si="12">IF(ISERROR(L11/K11),"",L11/K11)</f>
        <v/>
      </c>
    </row>
    <row r="12" spans="1:13">
      <c r="A12" s="6" t="s">
        <v>24</v>
      </c>
      <c r="B12" s="6" t="s">
        <v>17</v>
      </c>
      <c r="C12" s="13">
        <v>0</v>
      </c>
      <c r="D12" s="13">
        <v>14698</v>
      </c>
      <c r="E12" s="10">
        <f t="shared" si="7"/>
        <v>14698</v>
      </c>
      <c r="F12" s="14">
        <v>1888</v>
      </c>
      <c r="G12" s="11">
        <f t="shared" si="8"/>
        <v>16586</v>
      </c>
      <c r="H12" s="10">
        <f t="shared" si="9"/>
        <v>-1888</v>
      </c>
      <c r="I12" s="27">
        <f t="shared" si="10"/>
        <v>-0.113830941758109</v>
      </c>
      <c r="J12" s="13">
        <v>0</v>
      </c>
      <c r="K12" s="14">
        <v>0</v>
      </c>
      <c r="L12" s="10">
        <f t="shared" si="11"/>
        <v>0</v>
      </c>
      <c r="M12" s="27" t="str">
        <f t="shared" si="12"/>
        <v/>
      </c>
    </row>
    <row r="13" spans="1:13">
      <c r="A13" s="6" t="s">
        <v>25</v>
      </c>
      <c r="B13" s="6" t="s">
        <v>17</v>
      </c>
      <c r="C13" s="13">
        <v>0</v>
      </c>
      <c r="D13" s="13">
        <v>170433</v>
      </c>
      <c r="E13" s="10">
        <f t="shared" si="7"/>
        <v>170433</v>
      </c>
      <c r="F13" s="14">
        <v>26404</v>
      </c>
      <c r="G13" s="11">
        <f t="shared" si="8"/>
        <v>196837</v>
      </c>
      <c r="H13" s="10">
        <f t="shared" si="9"/>
        <v>-26404</v>
      </c>
      <c r="I13" s="27">
        <f t="shared" si="10"/>
        <v>-0.134141446984053</v>
      </c>
      <c r="J13" s="13">
        <v>0</v>
      </c>
      <c r="K13" s="14">
        <v>0</v>
      </c>
      <c r="L13" s="10">
        <f t="shared" si="11"/>
        <v>0</v>
      </c>
      <c r="M13" s="27" t="str">
        <f t="shared" si="12"/>
        <v/>
      </c>
    </row>
    <row r="14" ht="14.25" spans="1:13">
      <c r="A14" s="15" t="s">
        <v>26</v>
      </c>
      <c r="B14" s="7"/>
      <c r="C14" s="6"/>
      <c r="D14" s="6"/>
      <c r="E14" s="6"/>
      <c r="F14" s="17"/>
      <c r="G14" s="17"/>
      <c r="H14" s="7"/>
      <c r="I14" s="7"/>
      <c r="J14" s="6"/>
      <c r="K14" s="17"/>
      <c r="L14" s="7"/>
      <c r="M14" s="25"/>
    </row>
    <row r="15" spans="1:13">
      <c r="A15" s="18" t="s">
        <v>27</v>
      </c>
      <c r="B15" s="6" t="s">
        <v>17</v>
      </c>
      <c r="C15" s="13">
        <v>19422</v>
      </c>
      <c r="D15" s="13">
        <v>241032</v>
      </c>
      <c r="E15" s="13">
        <f t="shared" ref="E15:E22" si="13">D15+C15</f>
        <v>260454</v>
      </c>
      <c r="F15" s="14">
        <v>27930</v>
      </c>
      <c r="G15" s="14">
        <f t="shared" ref="G15:G22" si="14">F15+E15</f>
        <v>288384</v>
      </c>
      <c r="H15" s="10">
        <f t="shared" ref="H15:H22" si="15">E15-G15</f>
        <v>-27930</v>
      </c>
      <c r="I15" s="27">
        <f t="shared" ref="I15:I22" si="16">IF(ISERROR(H15/G15),"",H15/G15)</f>
        <v>-0.0968500332889481</v>
      </c>
      <c r="J15" s="13">
        <v>2300845</v>
      </c>
      <c r="K15" s="14">
        <v>2142122</v>
      </c>
      <c r="L15" s="10">
        <f t="shared" ref="L15:L22" si="17">J15-K15</f>
        <v>158723</v>
      </c>
      <c r="M15" s="27">
        <f t="shared" ref="M15:M22" si="18">IF(ISERROR(L15/K15),"",L15/K15)</f>
        <v>0.0740961532536429</v>
      </c>
    </row>
    <row r="16" spans="1:13">
      <c r="A16" s="18" t="s">
        <v>28</v>
      </c>
      <c r="B16" s="6" t="s">
        <v>17</v>
      </c>
      <c r="C16" s="13">
        <v>18270</v>
      </c>
      <c r="D16" s="13">
        <v>228550</v>
      </c>
      <c r="E16" s="13">
        <f t="shared" si="13"/>
        <v>246820</v>
      </c>
      <c r="F16" s="14">
        <v>26386</v>
      </c>
      <c r="G16" s="14">
        <f t="shared" si="14"/>
        <v>273206</v>
      </c>
      <c r="H16" s="10">
        <f t="shared" si="15"/>
        <v>-26386</v>
      </c>
      <c r="I16" s="27">
        <f t="shared" si="16"/>
        <v>-0.0965791380862792</v>
      </c>
      <c r="J16" s="13">
        <v>2212807</v>
      </c>
      <c r="K16" s="14">
        <v>2060985</v>
      </c>
      <c r="L16" s="10">
        <f t="shared" si="17"/>
        <v>151822</v>
      </c>
      <c r="M16" s="27">
        <f t="shared" si="18"/>
        <v>0.0736647767936205</v>
      </c>
    </row>
    <row r="17" spans="1:13">
      <c r="A17" s="18" t="s">
        <v>29</v>
      </c>
      <c r="B17" s="6" t="s">
        <v>30</v>
      </c>
      <c r="C17" s="13">
        <v>8597120</v>
      </c>
      <c r="D17" s="13">
        <v>135325458</v>
      </c>
      <c r="E17" s="13">
        <f t="shared" si="13"/>
        <v>143922578</v>
      </c>
      <c r="F17" s="14">
        <v>11518482</v>
      </c>
      <c r="G17" s="14">
        <f t="shared" si="14"/>
        <v>155441060</v>
      </c>
      <c r="H17" s="10">
        <f t="shared" si="15"/>
        <v>-11518482</v>
      </c>
      <c r="I17" s="27">
        <f t="shared" si="16"/>
        <v>-0.0741019264794</v>
      </c>
      <c r="J17" s="13">
        <v>2430405597</v>
      </c>
      <c r="K17" s="14">
        <v>2314633650</v>
      </c>
      <c r="L17" s="10">
        <f t="shared" si="17"/>
        <v>115771947</v>
      </c>
      <c r="M17" s="27">
        <f t="shared" si="18"/>
        <v>0.0500173956254373</v>
      </c>
    </row>
    <row r="18" spans="1:13">
      <c r="A18" s="18" t="s">
        <v>31</v>
      </c>
      <c r="B18" s="6" t="s">
        <v>17</v>
      </c>
      <c r="C18" s="13">
        <v>19413</v>
      </c>
      <c r="D18" s="13">
        <v>240974</v>
      </c>
      <c r="E18" s="13">
        <f t="shared" si="13"/>
        <v>260387</v>
      </c>
      <c r="F18" s="14">
        <v>27925</v>
      </c>
      <c r="G18" s="14">
        <f t="shared" si="14"/>
        <v>288312</v>
      </c>
      <c r="H18" s="10">
        <f t="shared" si="15"/>
        <v>-27925</v>
      </c>
      <c r="I18" s="27">
        <f t="shared" si="16"/>
        <v>-0.0968568772718444</v>
      </c>
      <c r="J18" s="13">
        <v>2293568</v>
      </c>
      <c r="K18" s="14">
        <v>2134410</v>
      </c>
      <c r="L18" s="10">
        <f t="shared" si="17"/>
        <v>159158</v>
      </c>
      <c r="M18" s="27">
        <f t="shared" si="18"/>
        <v>0.0745676791244419</v>
      </c>
    </row>
    <row r="19" spans="1:13">
      <c r="A19" s="18" t="s">
        <v>32</v>
      </c>
      <c r="B19" s="6" t="s">
        <v>17</v>
      </c>
      <c r="C19" s="13">
        <v>18267</v>
      </c>
      <c r="D19" s="13">
        <v>228527</v>
      </c>
      <c r="E19" s="13">
        <f t="shared" si="13"/>
        <v>246794</v>
      </c>
      <c r="F19" s="14">
        <v>26384</v>
      </c>
      <c r="G19" s="14">
        <f t="shared" si="14"/>
        <v>273178</v>
      </c>
      <c r="H19" s="10">
        <f t="shared" si="15"/>
        <v>-26384</v>
      </c>
      <c r="I19" s="27">
        <f t="shared" si="16"/>
        <v>-0.096581715950772</v>
      </c>
      <c r="J19" s="13">
        <v>2208659</v>
      </c>
      <c r="K19" s="14">
        <v>2056563</v>
      </c>
      <c r="L19" s="10">
        <f t="shared" si="17"/>
        <v>152096</v>
      </c>
      <c r="M19" s="27">
        <f t="shared" si="18"/>
        <v>0.0739564020163739</v>
      </c>
    </row>
    <row r="20" spans="1:13">
      <c r="A20" s="18" t="s">
        <v>29</v>
      </c>
      <c r="B20" s="6" t="s">
        <v>30</v>
      </c>
      <c r="C20" s="13">
        <v>8591520</v>
      </c>
      <c r="D20" s="13">
        <v>128584168</v>
      </c>
      <c r="E20" s="13">
        <f t="shared" si="13"/>
        <v>137175688</v>
      </c>
      <c r="F20" s="14">
        <v>11513432</v>
      </c>
      <c r="G20" s="14">
        <f t="shared" si="14"/>
        <v>148689120</v>
      </c>
      <c r="H20" s="10">
        <f t="shared" si="15"/>
        <v>-11513432</v>
      </c>
      <c r="I20" s="27">
        <f t="shared" si="16"/>
        <v>-0.0774329150646665</v>
      </c>
      <c r="J20" s="13">
        <v>2394911672</v>
      </c>
      <c r="K20" s="14">
        <v>2288701780</v>
      </c>
      <c r="L20" s="10">
        <f t="shared" si="17"/>
        <v>106209892</v>
      </c>
      <c r="M20" s="27">
        <f t="shared" si="18"/>
        <v>0.0464061735469966</v>
      </c>
    </row>
    <row r="21" spans="1:13">
      <c r="A21" s="18" t="s">
        <v>33</v>
      </c>
      <c r="B21" s="6" t="s">
        <v>17</v>
      </c>
      <c r="C21" s="13">
        <v>9010</v>
      </c>
      <c r="D21" s="13">
        <v>70696</v>
      </c>
      <c r="E21" s="13">
        <f t="shared" si="13"/>
        <v>79706</v>
      </c>
      <c r="F21" s="14">
        <v>7739</v>
      </c>
      <c r="G21" s="14">
        <f t="shared" si="14"/>
        <v>87445</v>
      </c>
      <c r="H21" s="10">
        <f t="shared" si="15"/>
        <v>-7739</v>
      </c>
      <c r="I21" s="27">
        <f t="shared" si="16"/>
        <v>-0.0885013437017554</v>
      </c>
      <c r="J21" s="13">
        <v>472170</v>
      </c>
      <c r="K21" s="14">
        <v>373685</v>
      </c>
      <c r="L21" s="10">
        <f t="shared" si="17"/>
        <v>98485</v>
      </c>
      <c r="M21" s="27">
        <f t="shared" si="18"/>
        <v>0.26355085165313</v>
      </c>
    </row>
    <row r="22" spans="1:13">
      <c r="A22" s="18" t="s">
        <v>34</v>
      </c>
      <c r="B22" s="6" t="s">
        <v>17</v>
      </c>
      <c r="C22" s="13">
        <v>0</v>
      </c>
      <c r="D22" s="13">
        <v>80194</v>
      </c>
      <c r="E22" s="13">
        <f t="shared" si="13"/>
        <v>80194</v>
      </c>
      <c r="F22" s="14">
        <v>0</v>
      </c>
      <c r="G22" s="14">
        <f t="shared" si="14"/>
        <v>80194</v>
      </c>
      <c r="H22" s="10">
        <f t="shared" si="15"/>
        <v>0</v>
      </c>
      <c r="I22" s="27">
        <f t="shared" si="16"/>
        <v>0</v>
      </c>
      <c r="J22" s="13">
        <v>447919</v>
      </c>
      <c r="K22" s="14">
        <v>376878</v>
      </c>
      <c r="L22" s="10">
        <f t="shared" si="17"/>
        <v>71041</v>
      </c>
      <c r="M22" s="27">
        <f t="shared" si="18"/>
        <v>0.188498665350591</v>
      </c>
    </row>
    <row r="23" ht="14.25" spans="1:13">
      <c r="A23" s="15" t="s">
        <v>35</v>
      </c>
      <c r="B23" s="7"/>
      <c r="C23" s="6"/>
      <c r="D23" s="6"/>
      <c r="E23" s="6"/>
      <c r="F23" s="17"/>
      <c r="G23" s="17"/>
      <c r="H23" s="7"/>
      <c r="I23" s="7"/>
      <c r="J23" s="6"/>
      <c r="K23" s="17"/>
      <c r="L23" s="7"/>
      <c r="M23" s="25"/>
    </row>
    <row r="24" spans="1:13">
      <c r="A24" s="18" t="s">
        <v>27</v>
      </c>
      <c r="B24" s="6" t="s">
        <v>17</v>
      </c>
      <c r="C24" s="13">
        <v>429</v>
      </c>
      <c r="D24" s="13">
        <v>4691</v>
      </c>
      <c r="E24" s="13">
        <f t="shared" ref="E24:E31" si="19">D24+C24</f>
        <v>5120</v>
      </c>
      <c r="F24" s="14">
        <v>402</v>
      </c>
      <c r="G24" s="14">
        <f t="shared" ref="G24:G31" si="20">F24+E24</f>
        <v>5522</v>
      </c>
      <c r="H24" s="10">
        <f t="shared" ref="H24:H31" si="21">E24-G24</f>
        <v>-402</v>
      </c>
      <c r="I24" s="27">
        <f t="shared" ref="I24:I31" si="22">IF(ISERROR(H24/G24),"",H24/G24)</f>
        <v>-0.0727997102499095</v>
      </c>
      <c r="J24" s="13">
        <v>70771</v>
      </c>
      <c r="K24" s="14">
        <v>68271</v>
      </c>
      <c r="L24" s="10">
        <f t="shared" ref="L24:L31" si="23">J24-K24</f>
        <v>2500</v>
      </c>
      <c r="M24" s="27">
        <f t="shared" ref="M24:M31" si="24">IF(ISERROR(L24/K24),"",L24/K24)</f>
        <v>0.0366187693164008</v>
      </c>
    </row>
    <row r="25" spans="1:13">
      <c r="A25" s="18" t="s">
        <v>36</v>
      </c>
      <c r="B25" s="6" t="s">
        <v>17</v>
      </c>
      <c r="C25" s="13">
        <v>331</v>
      </c>
      <c r="D25" s="13">
        <v>3901</v>
      </c>
      <c r="E25" s="13">
        <f t="shared" si="19"/>
        <v>4232</v>
      </c>
      <c r="F25" s="14">
        <v>335</v>
      </c>
      <c r="G25" s="14">
        <f t="shared" si="20"/>
        <v>4567</v>
      </c>
      <c r="H25" s="10">
        <f t="shared" si="21"/>
        <v>-335</v>
      </c>
      <c r="I25" s="27">
        <f t="shared" si="22"/>
        <v>-0.0733523100503613</v>
      </c>
      <c r="J25" s="13">
        <v>60733</v>
      </c>
      <c r="K25" s="14">
        <v>58568</v>
      </c>
      <c r="L25" s="10">
        <f t="shared" si="23"/>
        <v>2165</v>
      </c>
      <c r="M25" s="27">
        <f t="shared" si="24"/>
        <v>0.0369655784728862</v>
      </c>
    </row>
    <row r="26" spans="1:13">
      <c r="A26" s="18" t="s">
        <v>37</v>
      </c>
      <c r="B26" s="6" t="s">
        <v>17</v>
      </c>
      <c r="C26" s="13">
        <v>98</v>
      </c>
      <c r="D26" s="13">
        <v>790</v>
      </c>
      <c r="E26" s="13">
        <f t="shared" si="19"/>
        <v>888</v>
      </c>
      <c r="F26" s="14">
        <v>67</v>
      </c>
      <c r="G26" s="14">
        <f t="shared" si="20"/>
        <v>955</v>
      </c>
      <c r="H26" s="10">
        <f t="shared" si="21"/>
        <v>-67</v>
      </c>
      <c r="I26" s="27">
        <f t="shared" si="22"/>
        <v>-0.0701570680628272</v>
      </c>
      <c r="J26" s="13">
        <v>10038</v>
      </c>
      <c r="K26" s="14">
        <v>9703</v>
      </c>
      <c r="L26" s="10">
        <f t="shared" si="23"/>
        <v>335</v>
      </c>
      <c r="M26" s="27">
        <f t="shared" si="24"/>
        <v>0.0345254045140678</v>
      </c>
    </row>
    <row r="27" spans="1:13">
      <c r="A27" s="18" t="s">
        <v>38</v>
      </c>
      <c r="B27" s="6" t="s">
        <v>39</v>
      </c>
      <c r="C27" s="13">
        <v>3728</v>
      </c>
      <c r="D27" s="13">
        <v>409088</v>
      </c>
      <c r="E27" s="13">
        <f t="shared" si="19"/>
        <v>412816</v>
      </c>
      <c r="F27" s="14">
        <v>54924</v>
      </c>
      <c r="G27" s="14">
        <f t="shared" si="20"/>
        <v>467740</v>
      </c>
      <c r="H27" s="10">
        <f t="shared" si="21"/>
        <v>-54924</v>
      </c>
      <c r="I27" s="27">
        <f t="shared" si="22"/>
        <v>-0.117424210031214</v>
      </c>
      <c r="J27" s="13">
        <v>50059259</v>
      </c>
      <c r="K27" s="14">
        <v>46853545</v>
      </c>
      <c r="L27" s="10">
        <f t="shared" si="23"/>
        <v>3205714</v>
      </c>
      <c r="M27" s="27">
        <f t="shared" si="24"/>
        <v>0.0684198815692601</v>
      </c>
    </row>
    <row r="28" spans="1:13">
      <c r="A28" s="18" t="s">
        <v>29</v>
      </c>
      <c r="B28" s="6" t="s">
        <v>39</v>
      </c>
      <c r="C28" s="13">
        <v>3725</v>
      </c>
      <c r="D28" s="13">
        <v>303899</v>
      </c>
      <c r="E28" s="13">
        <f t="shared" si="19"/>
        <v>307624</v>
      </c>
      <c r="F28" s="14">
        <v>50987</v>
      </c>
      <c r="G28" s="14">
        <f t="shared" si="20"/>
        <v>358611</v>
      </c>
      <c r="H28" s="10">
        <f t="shared" si="21"/>
        <v>-50987</v>
      </c>
      <c r="I28" s="27">
        <f t="shared" si="22"/>
        <v>-0.142179130032263</v>
      </c>
      <c r="J28" s="13">
        <v>38851736</v>
      </c>
      <c r="K28" s="14">
        <v>36674528</v>
      </c>
      <c r="L28" s="10">
        <f t="shared" si="23"/>
        <v>2177208</v>
      </c>
      <c r="M28" s="27">
        <f t="shared" si="24"/>
        <v>0.0593656719999232</v>
      </c>
    </row>
    <row r="29" spans="1:13">
      <c r="A29" s="18" t="s">
        <v>40</v>
      </c>
      <c r="B29" s="6" t="s">
        <v>39</v>
      </c>
      <c r="C29" s="13">
        <v>3707</v>
      </c>
      <c r="D29" s="13">
        <v>302897</v>
      </c>
      <c r="E29" s="13">
        <f t="shared" si="19"/>
        <v>306604</v>
      </c>
      <c r="F29" s="14">
        <v>43263</v>
      </c>
      <c r="G29" s="14">
        <f t="shared" si="20"/>
        <v>349867</v>
      </c>
      <c r="H29" s="10">
        <f t="shared" si="21"/>
        <v>-43263</v>
      </c>
      <c r="I29" s="27">
        <f t="shared" si="22"/>
        <v>-0.123655560541577</v>
      </c>
      <c r="J29" s="13">
        <v>24577509</v>
      </c>
      <c r="K29" s="14">
        <v>23195890</v>
      </c>
      <c r="L29" s="10">
        <f t="shared" si="23"/>
        <v>1381619</v>
      </c>
      <c r="M29" s="27">
        <f t="shared" si="24"/>
        <v>0.0595630950138149</v>
      </c>
    </row>
    <row r="30" spans="1:13">
      <c r="A30" s="18" t="s">
        <v>33</v>
      </c>
      <c r="B30" s="6" t="s">
        <v>17</v>
      </c>
      <c r="C30" s="13">
        <v>349</v>
      </c>
      <c r="D30" s="13">
        <v>2433</v>
      </c>
      <c r="E30" s="13">
        <f t="shared" si="19"/>
        <v>2782</v>
      </c>
      <c r="F30" s="14">
        <v>267</v>
      </c>
      <c r="G30" s="14">
        <f t="shared" si="20"/>
        <v>3049</v>
      </c>
      <c r="H30" s="10">
        <f t="shared" si="21"/>
        <v>-267</v>
      </c>
      <c r="I30" s="27">
        <f t="shared" si="22"/>
        <v>-0.0875696949819613</v>
      </c>
      <c r="J30" s="13">
        <v>23082</v>
      </c>
      <c r="K30" s="14">
        <v>19607</v>
      </c>
      <c r="L30" s="10">
        <f t="shared" si="23"/>
        <v>3475</v>
      </c>
      <c r="M30" s="27">
        <f t="shared" si="24"/>
        <v>0.177232621002703</v>
      </c>
    </row>
    <row r="31" spans="1:13">
      <c r="A31" s="18" t="s">
        <v>34</v>
      </c>
      <c r="B31" s="6" t="s">
        <v>17</v>
      </c>
      <c r="C31" s="13">
        <v>0</v>
      </c>
      <c r="D31" s="13">
        <v>358</v>
      </c>
      <c r="E31" s="13">
        <f t="shared" si="19"/>
        <v>358</v>
      </c>
      <c r="F31" s="14">
        <v>0</v>
      </c>
      <c r="G31" s="14">
        <f t="shared" si="20"/>
        <v>358</v>
      </c>
      <c r="H31" s="10">
        <f t="shared" si="21"/>
        <v>0</v>
      </c>
      <c r="I31" s="27">
        <f t="shared" si="22"/>
        <v>0</v>
      </c>
      <c r="J31" s="13">
        <v>27152</v>
      </c>
      <c r="K31" s="14">
        <v>26946</v>
      </c>
      <c r="L31" s="10">
        <f t="shared" si="23"/>
        <v>206</v>
      </c>
      <c r="M31" s="27">
        <f t="shared" si="24"/>
        <v>0.00764491946856676</v>
      </c>
    </row>
    <row r="32" ht="14.25" spans="1:13">
      <c r="A32" s="12" t="s">
        <v>41</v>
      </c>
      <c r="B32" s="7"/>
      <c r="C32" s="6"/>
      <c r="D32" s="6"/>
      <c r="E32" s="6"/>
      <c r="F32" s="17"/>
      <c r="G32" s="17"/>
      <c r="H32" s="7"/>
      <c r="I32" s="7"/>
      <c r="J32" s="6"/>
      <c r="K32" s="17"/>
      <c r="L32" s="7"/>
      <c r="M32" s="7"/>
    </row>
    <row r="33" spans="1:13">
      <c r="A33" s="18" t="s">
        <v>27</v>
      </c>
      <c r="B33" s="6" t="s">
        <v>17</v>
      </c>
      <c r="C33" s="13">
        <v>13754</v>
      </c>
      <c r="D33" s="13">
        <v>133727</v>
      </c>
      <c r="E33" s="13">
        <f t="shared" ref="E33:E36" si="25">D33+C33</f>
        <v>147481</v>
      </c>
      <c r="F33" s="14">
        <v>16075</v>
      </c>
      <c r="G33" s="14">
        <f t="shared" ref="G33:G36" si="26">F33+E33</f>
        <v>163556</v>
      </c>
      <c r="H33" s="10">
        <f t="shared" ref="H33:H36" si="27">E33-G33</f>
        <v>-16075</v>
      </c>
      <c r="I33" s="27">
        <f t="shared" ref="I33:I36" si="28">IF(ISERROR(H33/G33),"",H33/G33)</f>
        <v>-0.0982843796620118</v>
      </c>
      <c r="J33" s="13">
        <v>1376907</v>
      </c>
      <c r="K33" s="14">
        <v>1300841</v>
      </c>
      <c r="L33" s="10">
        <f t="shared" ref="L33:L36" si="29">J33-K33</f>
        <v>76066</v>
      </c>
      <c r="M33" s="27">
        <f t="shared" ref="M33:M36" si="30">IF(ISERROR(L33/K33),"",L33/K33)</f>
        <v>0.0584744792023007</v>
      </c>
    </row>
    <row r="34" spans="1:13">
      <c r="A34" s="18" t="s">
        <v>42</v>
      </c>
      <c r="B34" s="6" t="s">
        <v>30</v>
      </c>
      <c r="C34" s="13">
        <v>104858</v>
      </c>
      <c r="D34" s="13">
        <v>1044932</v>
      </c>
      <c r="E34" s="13">
        <f t="shared" si="25"/>
        <v>1149790</v>
      </c>
      <c r="F34" s="14">
        <v>134624</v>
      </c>
      <c r="G34" s="14">
        <f t="shared" si="26"/>
        <v>1284414</v>
      </c>
      <c r="H34" s="10">
        <f t="shared" si="27"/>
        <v>-134624</v>
      </c>
      <c r="I34" s="27">
        <f t="shared" si="28"/>
        <v>-0.104813556999534</v>
      </c>
      <c r="J34" s="13">
        <v>9028759</v>
      </c>
      <c r="K34" s="14">
        <v>8176428</v>
      </c>
      <c r="L34" s="10">
        <f t="shared" si="29"/>
        <v>852331</v>
      </c>
      <c r="M34" s="27">
        <f t="shared" si="30"/>
        <v>0.104242463824056</v>
      </c>
    </row>
    <row r="35" spans="1:13">
      <c r="A35" s="18" t="s">
        <v>43</v>
      </c>
      <c r="B35" s="6" t="s">
        <v>17</v>
      </c>
      <c r="C35" s="13">
        <v>7637</v>
      </c>
      <c r="D35" s="13">
        <v>78253</v>
      </c>
      <c r="E35" s="13">
        <f t="shared" si="25"/>
        <v>85890</v>
      </c>
      <c r="F35" s="14">
        <v>6744</v>
      </c>
      <c r="G35" s="14">
        <f t="shared" si="26"/>
        <v>92634</v>
      </c>
      <c r="H35" s="10">
        <f t="shared" si="27"/>
        <v>-6744</v>
      </c>
      <c r="I35" s="27">
        <f t="shared" si="28"/>
        <v>-0.0728026426582033</v>
      </c>
      <c r="J35" s="13">
        <v>877934</v>
      </c>
      <c r="K35" s="14">
        <v>772469</v>
      </c>
      <c r="L35" s="10">
        <f t="shared" si="29"/>
        <v>105465</v>
      </c>
      <c r="M35" s="27">
        <f t="shared" si="30"/>
        <v>0.136529750708443</v>
      </c>
    </row>
    <row r="36" spans="1:13">
      <c r="A36" s="18" t="s">
        <v>44</v>
      </c>
      <c r="B36" s="6" t="s">
        <v>17</v>
      </c>
      <c r="C36" s="13">
        <v>0</v>
      </c>
      <c r="D36" s="13">
        <v>12180</v>
      </c>
      <c r="E36" s="13">
        <f t="shared" si="25"/>
        <v>12180</v>
      </c>
      <c r="F36" s="14">
        <v>0</v>
      </c>
      <c r="G36" s="14">
        <f t="shared" si="26"/>
        <v>12180</v>
      </c>
      <c r="H36" s="10">
        <f t="shared" si="27"/>
        <v>0</v>
      </c>
      <c r="I36" s="27">
        <f t="shared" si="28"/>
        <v>0</v>
      </c>
      <c r="J36" s="13">
        <v>518029</v>
      </c>
      <c r="K36" s="14">
        <v>510083</v>
      </c>
      <c r="L36" s="10">
        <f t="shared" si="29"/>
        <v>7946</v>
      </c>
      <c r="M36" s="27">
        <f t="shared" si="30"/>
        <v>0.0155778569370083</v>
      </c>
    </row>
    <row r="37" ht="14.25" spans="1:13">
      <c r="A37" s="15" t="s">
        <v>22</v>
      </c>
      <c r="B37" s="7"/>
      <c r="C37" s="6"/>
      <c r="D37" s="6"/>
      <c r="E37" s="6"/>
      <c r="F37" s="17"/>
      <c r="G37" s="17"/>
      <c r="H37" s="7"/>
      <c r="I37" s="7"/>
      <c r="J37" s="6"/>
      <c r="K37" s="17"/>
      <c r="L37" s="7"/>
      <c r="M37" s="7"/>
    </row>
    <row r="38" ht="14.25" spans="1:13">
      <c r="A38" s="12" t="s">
        <v>45</v>
      </c>
      <c r="B38" s="6" t="s">
        <v>17</v>
      </c>
      <c r="C38" s="13">
        <v>1</v>
      </c>
      <c r="D38" s="13">
        <v>20</v>
      </c>
      <c r="E38" s="13">
        <f>D38+C38</f>
        <v>21</v>
      </c>
      <c r="F38" s="14">
        <v>2</v>
      </c>
      <c r="G38" s="14">
        <f>F38+E38</f>
        <v>23</v>
      </c>
      <c r="H38" s="10">
        <f>E38-G38</f>
        <v>-2</v>
      </c>
      <c r="I38" s="27">
        <f>IF(ISERROR(H38/G38),"",H38/G38)</f>
        <v>-0.0869565217391304</v>
      </c>
      <c r="J38" s="13">
        <v>1637</v>
      </c>
      <c r="K38" s="14">
        <v>1704</v>
      </c>
      <c r="L38" s="10">
        <f>J38-K38</f>
        <v>-67</v>
      </c>
      <c r="M38" s="27">
        <f>IF(ISERROR(L38/K38),"",L38/K38)</f>
        <v>-0.0393192488262911</v>
      </c>
    </row>
    <row r="39" ht="14.25" spans="1:13">
      <c r="A39" s="12" t="s">
        <v>46</v>
      </c>
      <c r="B39" s="6" t="s">
        <v>17</v>
      </c>
      <c r="C39" s="13">
        <v>1</v>
      </c>
      <c r="D39" s="13">
        <v>2</v>
      </c>
      <c r="E39" s="13">
        <f>D39+C39</f>
        <v>3</v>
      </c>
      <c r="F39" s="14">
        <v>0</v>
      </c>
      <c r="G39" s="14">
        <f>F39+E39</f>
        <v>3</v>
      </c>
      <c r="H39" s="10">
        <f>E39-G39</f>
        <v>0</v>
      </c>
      <c r="I39" s="27">
        <f>IF(ISERROR(H39/G39),"",H39/G39)</f>
        <v>0</v>
      </c>
      <c r="J39" s="13">
        <v>229</v>
      </c>
      <c r="K39" s="14">
        <v>239</v>
      </c>
      <c r="L39" s="10">
        <f>J39-K39</f>
        <v>-10</v>
      </c>
      <c r="M39" s="27">
        <f>IF(ISERROR(L39/K39),"",L39/K39)</f>
        <v>-0.0418410041841004</v>
      </c>
    </row>
    <row r="40" spans="1:13">
      <c r="A40" s="19" t="s">
        <v>47</v>
      </c>
      <c r="B40" s="20"/>
      <c r="C40" s="21"/>
      <c r="D40" s="21"/>
      <c r="E40" s="21"/>
      <c r="F40" s="21"/>
      <c r="G40" s="21"/>
      <c r="H40" s="22"/>
      <c r="I40" s="28"/>
      <c r="J40" s="21"/>
      <c r="K40" s="21"/>
      <c r="L40" s="22"/>
      <c r="M40" s="29"/>
    </row>
  </sheetData>
  <mergeCells count="6">
    <mergeCell ref="A1:M1"/>
    <mergeCell ref="C3:E3"/>
    <mergeCell ref="F3:G3"/>
    <mergeCell ref="J3:M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袁野</dc:creator>
  <cp:lastModifiedBy>张涛（boss）</cp:lastModifiedBy>
  <dcterms:created xsi:type="dcterms:W3CDTF">2022-03-28T06:31:00Z</dcterms:created>
  <dcterms:modified xsi:type="dcterms:W3CDTF">2022-05-05T02:58:45Z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3EC63F0852FB4DE59B387396BB989826</vt:lpwstr>
  </property>
</Properties>
</file>