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<sst xmlns="http://schemas.openxmlformats.org/spreadsheetml/2006/main" count="131" uniqueCount="82">
  <si>
    <t>商事主体登记</t>
  </si>
  <si>
    <t>报告期：</t>
  </si>
  <si>
    <t>recordid</t>
  </si>
  <si>
    <t>项目</t>
  </si>
  <si>
    <t>单位</t>
  </si>
  <si>
    <t>本年情况</t>
  </si>
  <si>
    <t>上年情况</t>
  </si>
  <si>
    <t>历年累计</t>
  </si>
  <si>
    <t>11月</t>
  </si>
  <si>
    <t>1-本月累计</t>
  </si>
  <si>
    <t>本年累计比上年同期增减</t>
  </si>
  <si>
    <t>本年累计比上年同期增减%</t>
  </si>
  <si>
    <t>至本月末</t>
  </si>
  <si>
    <t>至上年同期</t>
  </si>
  <si>
    <t>本月末比上年同期增减</t>
  </si>
  <si>
    <t>本月末比上年同期增减%</t>
  </si>
  <si>
    <t>一、商事主体登记情况</t>
  </si>
  <si>
    <t>A001</t>
  </si>
  <si>
    <t>商事主体总数</t>
  </si>
  <si>
    <t>户</t>
  </si>
  <si>
    <t>A002</t>
  </si>
  <si>
    <t>（一）企业总数</t>
  </si>
  <si>
    <t>f8a2921a-08b5-4d6f-8fed-a771c17c4126</t>
  </si>
  <si>
    <t>其中：法人企业</t>
  </si>
  <si>
    <t>001898b9-03a7-4d9f-9055-e8700384d20a</t>
  </si>
  <si>
    <t>自贸区商事主体总数</t>
  </si>
  <si>
    <t>33e6a1d8-53ba-4626-b5fe-c7b6842c91de</t>
  </si>
  <si>
    <t xml:space="preserve">    其中</t>
  </si>
  <si>
    <t/>
  </si>
  <si>
    <t>b836e8d0-39a0-4431-8d27-4a02b981ffbf</t>
  </si>
  <si>
    <t>第一产业</t>
  </si>
  <si>
    <t>fc8102b0-0977-4b44-a4c5-9e9c6c17ee2a</t>
  </si>
  <si>
    <t>第二产业</t>
  </si>
  <si>
    <t>7cf73508-eda1-4dd3-a955-9428d384128a</t>
  </si>
  <si>
    <t>第三产业</t>
  </si>
  <si>
    <t>A005</t>
  </si>
  <si>
    <t xml:space="preserve">    1、内资企业（含私营）</t>
  </si>
  <si>
    <t>52b7453e-63d1-49f9-95c6-c113e5c30154</t>
  </si>
  <si>
    <t xml:space="preserve">       户数</t>
  </si>
  <si>
    <t>da250566-324f-45d1-81d2-04b1da3ae995</t>
  </si>
  <si>
    <t xml:space="preserve">       其中:法人企业</t>
  </si>
  <si>
    <t>9f97b05d-c3db-4f90-8401-3265b2547a91</t>
  </si>
  <si>
    <t xml:space="preserve">       注册资本</t>
  </si>
  <si>
    <t>万元</t>
  </si>
  <si>
    <t>082f7bb9-462e-4ec7-b3d2-051c27349c99</t>
  </si>
  <si>
    <t xml:space="preserve">       其中：私营企业</t>
  </si>
  <si>
    <t>0d795a9e-a2c1-4fc7-8c22-8d832b508417</t>
  </si>
  <si>
    <t xml:space="preserve">       私营法人企业</t>
  </si>
  <si>
    <t>2b96ca0b-4318-4a98-9042-14c8f49735c8</t>
  </si>
  <si>
    <t>50e0dec2-fc55-49df-8a00-38085b4e5729</t>
  </si>
  <si>
    <t xml:space="preserve">       注销企业户数</t>
  </si>
  <si>
    <t>999be2a0-0d5e-4e3b-8f39-c2d46f115b01</t>
  </si>
  <si>
    <t xml:space="preserve">       吊销企业户数</t>
  </si>
  <si>
    <t>A014</t>
  </si>
  <si>
    <t xml:space="preserve">    2、外资企业</t>
  </si>
  <si>
    <t>6783236a-7cdf-46e9-88e3-df488d82ad16</t>
  </si>
  <si>
    <t>23eb35b6-a335-424f-9318-1e60d0ee5796</t>
  </si>
  <si>
    <t xml:space="preserve">       其中：1.法人企业</t>
  </si>
  <si>
    <t>de329eed-2325-4d70-bba0-1447ac95355b</t>
  </si>
  <si>
    <t xml:space="preserve">       2.分支机构</t>
  </si>
  <si>
    <t>fd5aa36e-9fbc-4680-9f2a-c32117ead180</t>
  </si>
  <si>
    <t xml:space="preserve">       投资总额</t>
  </si>
  <si>
    <t>万美元</t>
  </si>
  <si>
    <t>ee790dac-f3d8-449c-b22d-cf445373d585</t>
  </si>
  <si>
    <t>c93a4757-0ccc-4811-a9ac-269ab2a7aa31</t>
  </si>
  <si>
    <t xml:space="preserve">       其中:外方认缴</t>
  </si>
  <si>
    <t>e631a89e-2f8b-4c7f-b3be-bc1498fc74e4</t>
  </si>
  <si>
    <t>7febf771-9c18-4ee3-85e9-912e8d48b273</t>
  </si>
  <si>
    <t>A023</t>
  </si>
  <si>
    <t>（二）个体工商户总数</t>
  </si>
  <si>
    <t>a829f235-a9b1-436f-8f53-2ef7e9c262b4</t>
  </si>
  <si>
    <t>26c13386-4fa2-4198-bf0a-25c10c0cdf41</t>
  </si>
  <si>
    <t xml:space="preserve">       资金数额</t>
  </si>
  <si>
    <t>0d1de3b0-02c7-4edf-957f-d25f07bc1c69</t>
  </si>
  <si>
    <t xml:space="preserve">       注销户数</t>
  </si>
  <si>
    <t>587fd913-a7bd-48ba-a6df-e17aad5ca3dc</t>
  </si>
  <si>
    <t xml:space="preserve">       吊销数</t>
  </si>
  <si>
    <t>A028</t>
  </si>
  <si>
    <t>常驻代表机构</t>
  </si>
  <si>
    <t>A029</t>
  </si>
  <si>
    <t>承包勘探机构</t>
  </si>
  <si>
    <t>说明：按国家工商总局报表制度，私营企业纳入内资企业范畴，常驻代表机构、承包勘探机构、三来一补项目户数不纳入商事主体统计，另行单列。</t>
  </si>
</sst>
</file>

<file path=xl/styles.xml><?xml version="1.0" encoding="utf-8"?>
<styleSheet xmlns="http://schemas.openxmlformats.org/spreadsheetml/2006/main">
  <numFmts count="10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;[Red]\-0.00\ "/>
    <numFmt numFmtId="178" formatCode="0_ ;[Red]\-0\ "/>
    <numFmt numFmtId="179" formatCode="yyyy&quot;年&quot;m&quot;月&quot;;@"/>
    <numFmt numFmtId="180" formatCode="0.0%"/>
    <numFmt numFmtId="181" formatCode="0.0%_ ;[Red]\-0.0%\ 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0"/>
      <color rgb="FF333399"/>
      <name val="黑体"/>
      <charset val="134"/>
    </font>
    <font>
      <sz val="10"/>
      <color rgb="FF333399"/>
      <name val="宋体"/>
      <charset val="134"/>
    </font>
    <font>
      <sz val="10"/>
      <color rgb="FF000000"/>
      <name val="宋体"/>
      <charset val="134"/>
    </font>
    <font>
      <sz val="10"/>
      <color rgb="FF333399"/>
      <name val="Times New Roman"/>
      <charset val="134"/>
    </font>
    <font>
      <b/>
      <sz val="14"/>
      <color rgb="FF333399"/>
      <name val="黑体"/>
      <charset val="134"/>
    </font>
    <font>
      <b/>
      <sz val="12"/>
      <color rgb="FF333399"/>
      <name val="黑体"/>
      <charset val="134"/>
    </font>
    <font>
      <sz val="9"/>
      <color rgb="FF000080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2"/>
      <color rgb="FF333399"/>
      <name val="黑体"/>
      <charset val="134"/>
    </font>
    <font>
      <sz val="12"/>
      <color rgb="FF333399"/>
      <name val="宋体"/>
      <charset val="134"/>
    </font>
    <font>
      <b/>
      <sz val="10"/>
      <color rgb="FF333399"/>
      <name val="宋体"/>
      <charset val="134"/>
    </font>
    <font>
      <b/>
      <sz val="12"/>
      <color rgb="FFFF0000"/>
      <name val="宋体"/>
      <charset val="134"/>
    </font>
    <font>
      <sz val="10"/>
      <color theme="1"/>
      <name val="宋体"/>
      <charset val="134"/>
    </font>
    <font>
      <sz val="12"/>
      <color rgb="FF000000"/>
      <name val="宋体"/>
      <charset val="134"/>
    </font>
    <font>
      <sz val="9"/>
      <color rgb="FF000080"/>
      <name val="Times New Roman"/>
      <charset val="134"/>
    </font>
    <font>
      <sz val="12"/>
      <color rgb="FF000080"/>
      <name val="宋体"/>
      <charset val="134"/>
    </font>
    <font>
      <sz val="10"/>
      <color rgb="FF333399"/>
      <name val="黑体"/>
      <charset val="134"/>
    </font>
    <font>
      <sz val="10"/>
      <color rgb="FFFF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2" borderId="3" applyNumberFormat="0" applyAlignment="0" applyProtection="0">
      <alignment vertical="center"/>
    </xf>
    <xf numFmtId="0" fontId="29" fillId="2" borderId="4" applyNumberFormat="0" applyAlignment="0" applyProtection="0">
      <alignment vertical="center"/>
    </xf>
    <xf numFmtId="0" fontId="38" fillId="24" borderId="9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/>
    <xf numFmtId="177" fontId="2" fillId="0" borderId="0" xfId="0" applyNumberFormat="1" applyFont="1" applyFill="1" applyAlignment="1">
      <alignment horizontal="center"/>
    </xf>
    <xf numFmtId="177" fontId="3" fillId="0" borderId="0" xfId="0" applyNumberFormat="1" applyFont="1" applyFill="1">
      <alignment vertical="center"/>
    </xf>
    <xf numFmtId="176" fontId="4" fillId="0" borderId="0" xfId="0" applyNumberFormat="1" applyFont="1" applyFill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57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>
      <alignment vertical="center"/>
    </xf>
    <xf numFmtId="177" fontId="7" fillId="0" borderId="1" xfId="0" applyNumberFormat="1" applyFont="1" applyFill="1" applyBorder="1" applyAlignment="1">
      <alignment horizontal="left" vertical="center"/>
    </xf>
    <xf numFmtId="178" fontId="8" fillId="0" borderId="1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left"/>
    </xf>
    <xf numFmtId="177" fontId="3" fillId="0" borderId="1" xfId="0" applyNumberFormat="1" applyFont="1" applyFill="1" applyBorder="1" applyAlignment="1" applyProtection="1">
      <alignment horizontal="left" vertical="center"/>
      <protection locked="0"/>
    </xf>
    <xf numFmtId="178" fontId="9" fillId="0" borderId="1" xfId="0" applyNumberFormat="1" applyFont="1" applyFill="1" applyBorder="1" applyAlignment="1" applyProtection="1">
      <alignment horizontal="center" vertical="center"/>
      <protection locked="0"/>
    </xf>
    <xf numFmtId="178" fontId="10" fillId="0" borderId="1" xfId="0" applyNumberFormat="1" applyFont="1" applyFill="1" applyBorder="1" applyAlignment="1" applyProtection="1">
      <alignment horizontal="center" vertical="center"/>
      <protection locked="0"/>
    </xf>
    <xf numFmtId="177" fontId="11" fillId="0" borderId="2" xfId="0" applyNumberFormat="1" applyFont="1" applyFill="1" applyBorder="1" applyAlignment="1">
      <alignment horizontal="left"/>
    </xf>
    <xf numFmtId="57" fontId="12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left"/>
    </xf>
    <xf numFmtId="177" fontId="12" fillId="0" borderId="1" xfId="0" applyNumberFormat="1" applyFont="1" applyFill="1" applyBorder="1" applyAlignment="1" applyProtection="1">
      <alignment horizontal="center" vertical="center"/>
      <protection locked="0"/>
    </xf>
    <xf numFmtId="177" fontId="12" fillId="0" borderId="2" xfId="0" applyNumberFormat="1" applyFont="1" applyFill="1" applyBorder="1" applyAlignment="1">
      <alignment horizontal="left"/>
    </xf>
    <xf numFmtId="177" fontId="13" fillId="0" borderId="0" xfId="0" applyNumberFormat="1" applyFont="1" applyFill="1" applyAlignment="1"/>
    <xf numFmtId="177" fontId="3" fillId="0" borderId="0" xfId="0" applyNumberFormat="1" applyFont="1" applyFill="1" applyAlignment="1">
      <alignment horizontal="center"/>
    </xf>
    <xf numFmtId="178" fontId="9" fillId="0" borderId="0" xfId="0" applyNumberFormat="1" applyFont="1" applyFill="1" applyAlignment="1"/>
    <xf numFmtId="178" fontId="10" fillId="0" borderId="0" xfId="0" applyNumberFormat="1" applyFont="1" applyFill="1" applyAlignment="1"/>
    <xf numFmtId="0" fontId="14" fillId="0" borderId="0" xfId="0" applyFont="1" applyAlignment="1"/>
    <xf numFmtId="0" fontId="15" fillId="0" borderId="0" xfId="0" applyFont="1" applyAlignment="1"/>
    <xf numFmtId="0" fontId="1" fillId="0" borderId="0" xfId="0" applyFont="1" applyAlignment="1"/>
    <xf numFmtId="176" fontId="16" fillId="0" borderId="0" xfId="0" applyNumberFormat="1" applyFont="1" applyAlignment="1"/>
    <xf numFmtId="177" fontId="3" fillId="0" borderId="0" xfId="0" applyNumberFormat="1" applyFont="1" applyFill="1" applyAlignment="1">
      <alignment horizontal="right" vertical="center"/>
    </xf>
    <xf numFmtId="179" fontId="5" fillId="0" borderId="0" xfId="0" applyNumberFormat="1" applyFont="1" applyFill="1">
      <alignment vertical="center"/>
    </xf>
    <xf numFmtId="0" fontId="3" fillId="0" borderId="0" xfId="0" applyFont="1" applyAlignment="1"/>
    <xf numFmtId="177" fontId="3" fillId="0" borderId="1" xfId="0" applyNumberFormat="1" applyFont="1" applyFill="1" applyBorder="1">
      <alignment vertical="center"/>
    </xf>
    <xf numFmtId="180" fontId="3" fillId="0" borderId="1" xfId="0" applyNumberFormat="1" applyFont="1" applyFill="1" applyBorder="1" applyAlignment="1">
      <alignment horizontal="center" vertical="center"/>
    </xf>
    <xf numFmtId="181" fontId="17" fillId="0" borderId="1" xfId="0" applyNumberFormat="1" applyFont="1" applyFill="1" applyBorder="1" applyAlignment="1">
      <alignment horizontal="center" vertical="center"/>
    </xf>
    <xf numFmtId="178" fontId="3" fillId="0" borderId="0" xfId="0" applyNumberFormat="1" applyFont="1" applyAlignment="1"/>
    <xf numFmtId="181" fontId="18" fillId="0" borderId="1" xfId="0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178" fontId="1" fillId="0" borderId="0" xfId="0" applyNumberFormat="1" applyFont="1" applyAlignment="1"/>
    <xf numFmtId="178" fontId="4" fillId="0" borderId="0" xfId="0" applyNumberFormat="1" applyFont="1" applyFill="1" applyAlignment="1"/>
    <xf numFmtId="0" fontId="19" fillId="0" borderId="0" xfId="0" applyFont="1" applyFill="1" applyAlignment="1">
      <alignment horizontal="center"/>
    </xf>
    <xf numFmtId="180" fontId="20" fillId="0" borderId="0" xfId="0" applyNumberFormat="1" applyFont="1" applyFill="1" applyAlignment="1"/>
    <xf numFmtId="180" fontId="1" fillId="0" borderId="0" xfId="0" applyNumberFormat="1" applyFont="1" applyAlignment="1"/>
    <xf numFmtId="0" fontId="16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tabSelected="1" topLeftCell="B1" workbookViewId="0">
      <selection activeCell="B1" sqref="B1:N40"/>
    </sheetView>
  </sheetViews>
  <sheetFormatPr defaultColWidth="9" defaultRowHeight="13.5"/>
  <cols>
    <col min="1" max="1" width="9" hidden="1" customWidth="1"/>
    <col min="2" max="2" width="27.25" customWidth="1"/>
    <col min="5" max="5" width="9" hidden="1" customWidth="1"/>
    <col min="9" max="10" width="19.75" customWidth="1"/>
    <col min="13" max="13" width="17.75" customWidth="1"/>
    <col min="14" max="14" width="18" customWidth="1"/>
  </cols>
  <sheetData>
    <row r="1" ht="25.5" customHeight="1" spans="1:2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6"/>
      <c r="P1" s="26"/>
      <c r="Q1" s="26"/>
      <c r="R1" s="26"/>
      <c r="S1" s="26"/>
      <c r="T1" s="42"/>
      <c r="U1" s="42"/>
      <c r="V1" s="42"/>
      <c r="W1" s="26"/>
    </row>
    <row r="2" spans="1:23">
      <c r="A2" s="3"/>
      <c r="B2" s="3"/>
      <c r="C2" s="3"/>
      <c r="D2" s="3"/>
      <c r="E2" s="3"/>
      <c r="F2" s="3"/>
      <c r="G2" s="3"/>
      <c r="H2" s="4"/>
      <c r="I2" s="4"/>
      <c r="J2" s="4"/>
      <c r="K2" s="3"/>
      <c r="L2" s="3"/>
      <c r="M2" s="28" t="s">
        <v>1</v>
      </c>
      <c r="N2" s="29">
        <v>44136</v>
      </c>
      <c r="O2" s="30"/>
      <c r="P2" s="30"/>
      <c r="Q2" s="30"/>
      <c r="R2" s="30"/>
      <c r="S2" s="30"/>
      <c r="T2" s="30"/>
      <c r="U2" s="30"/>
      <c r="V2" s="30"/>
      <c r="W2" s="30"/>
    </row>
    <row r="3" customHeight="1" spans="1:23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 t="s">
        <v>6</v>
      </c>
      <c r="H3" s="5"/>
      <c r="I3" s="31"/>
      <c r="J3" s="31"/>
      <c r="K3" s="5" t="s">
        <v>7</v>
      </c>
      <c r="L3" s="5"/>
      <c r="M3" s="5"/>
      <c r="N3" s="5"/>
      <c r="O3" s="30"/>
      <c r="P3" s="30"/>
      <c r="Q3" s="30"/>
      <c r="R3" s="30"/>
      <c r="S3" s="30"/>
      <c r="T3" s="30"/>
      <c r="U3" s="30"/>
      <c r="V3" s="30"/>
      <c r="W3" s="30"/>
    </row>
    <row r="4" spans="1:23">
      <c r="A4" s="5"/>
      <c r="B4" s="5"/>
      <c r="C4" s="5"/>
      <c r="D4" s="6" t="s">
        <v>8</v>
      </c>
      <c r="E4" s="6"/>
      <c r="F4" s="7" t="s">
        <v>9</v>
      </c>
      <c r="G4" s="6" t="s">
        <v>8</v>
      </c>
      <c r="H4" s="7" t="s">
        <v>9</v>
      </c>
      <c r="I4" s="31" t="s">
        <v>10</v>
      </c>
      <c r="J4" s="31" t="s">
        <v>11</v>
      </c>
      <c r="K4" s="6" t="s">
        <v>12</v>
      </c>
      <c r="L4" s="6" t="s">
        <v>13</v>
      </c>
      <c r="M4" s="6" t="s">
        <v>14</v>
      </c>
      <c r="N4" s="32" t="s">
        <v>15</v>
      </c>
      <c r="O4" s="30"/>
      <c r="P4" s="30"/>
      <c r="Q4" s="30"/>
      <c r="R4" s="30"/>
      <c r="S4" s="30"/>
      <c r="T4" s="30"/>
      <c r="U4" s="30"/>
      <c r="V4" s="30"/>
      <c r="W4" s="30"/>
    </row>
    <row r="5" ht="18.75" spans="1:23">
      <c r="A5" s="6" t="s">
        <v>2</v>
      </c>
      <c r="B5" s="8" t="s">
        <v>16</v>
      </c>
      <c r="C5" s="6"/>
      <c r="D5" s="6"/>
      <c r="E5" s="6"/>
      <c r="F5" s="7"/>
      <c r="G5" s="6"/>
      <c r="H5" s="7"/>
      <c r="I5" s="6"/>
      <c r="J5" s="6"/>
      <c r="K5" s="6"/>
      <c r="L5" s="6"/>
      <c r="M5" s="6"/>
      <c r="N5" s="32"/>
      <c r="O5" s="30"/>
      <c r="P5" s="30"/>
      <c r="Q5" s="30"/>
      <c r="R5" s="30"/>
      <c r="S5" s="30"/>
      <c r="T5" s="30"/>
      <c r="U5" s="30"/>
      <c r="V5" s="30"/>
      <c r="W5" s="30"/>
    </row>
    <row r="6" ht="14.25" spans="1:23">
      <c r="A6" s="6" t="s">
        <v>17</v>
      </c>
      <c r="B6" s="9" t="s">
        <v>18</v>
      </c>
      <c r="C6" s="6" t="s">
        <v>19</v>
      </c>
      <c r="D6" s="10">
        <f t="shared" ref="D6:H6" si="0">D7+D33</f>
        <v>49564</v>
      </c>
      <c r="E6" s="10">
        <v>0</v>
      </c>
      <c r="F6" s="10">
        <f t="shared" si="0"/>
        <v>49564</v>
      </c>
      <c r="G6" s="10">
        <f t="shared" si="0"/>
        <v>50460</v>
      </c>
      <c r="H6" s="10">
        <f t="shared" si="0"/>
        <v>456051</v>
      </c>
      <c r="I6" s="10">
        <f t="shared" ref="I6:I9" si="1">F6-H6</f>
        <v>-406487</v>
      </c>
      <c r="J6" s="33">
        <f t="shared" ref="J6:J9" si="2">IF(ISERROR(I6/H6),"",I6/H6)</f>
        <v>-0.891319172636394</v>
      </c>
      <c r="K6" s="10">
        <f>K7+K33</f>
        <v>3544536</v>
      </c>
      <c r="L6" s="10">
        <f>L7+L33</f>
        <v>3248615</v>
      </c>
      <c r="M6" s="10">
        <f t="shared" ref="M6:M9" si="3">K6-L6</f>
        <v>295921</v>
      </c>
      <c r="N6" s="33">
        <f t="shared" ref="N6:N9" si="4">IF(ISERROR(M6/L6),"",M6/L6)</f>
        <v>0.0910914343497152</v>
      </c>
      <c r="O6" s="34"/>
      <c r="P6" s="34"/>
      <c r="Q6" s="34"/>
      <c r="R6" s="34"/>
      <c r="S6" s="34"/>
      <c r="T6" s="34"/>
      <c r="U6" s="34"/>
      <c r="V6" s="34"/>
      <c r="W6" s="34"/>
    </row>
    <row r="7" ht="14.25" spans="1:23">
      <c r="A7" s="6" t="s">
        <v>20</v>
      </c>
      <c r="B7" s="11" t="s">
        <v>21</v>
      </c>
      <c r="C7" s="6" t="s">
        <v>19</v>
      </c>
      <c r="D7" s="10">
        <f t="shared" ref="D7:H7" si="5">D15+D24</f>
        <v>30134</v>
      </c>
      <c r="E7" s="10">
        <v>0</v>
      </c>
      <c r="F7" s="10">
        <f t="shared" si="5"/>
        <v>30134</v>
      </c>
      <c r="G7" s="10">
        <f t="shared" si="5"/>
        <v>32579</v>
      </c>
      <c r="H7" s="10">
        <f t="shared" si="5"/>
        <v>268071</v>
      </c>
      <c r="I7" s="10">
        <f t="shared" si="1"/>
        <v>-237937</v>
      </c>
      <c r="J7" s="33">
        <f t="shared" si="2"/>
        <v>-0.887589481890992</v>
      </c>
      <c r="K7" s="10">
        <f>K15+K24</f>
        <v>2232521</v>
      </c>
      <c r="L7" s="10">
        <f>L15+L24</f>
        <v>2019617</v>
      </c>
      <c r="M7" s="10">
        <f t="shared" si="3"/>
        <v>212904</v>
      </c>
      <c r="N7" s="33">
        <f t="shared" si="4"/>
        <v>0.105418007473694</v>
      </c>
      <c r="O7" s="26"/>
      <c r="P7" s="26"/>
      <c r="Q7" s="26"/>
      <c r="R7" s="26"/>
      <c r="S7" s="26"/>
      <c r="T7" s="26"/>
      <c r="U7" s="26"/>
      <c r="V7" s="26"/>
      <c r="W7" s="26"/>
    </row>
    <row r="8" ht="14.25" spans="1:23">
      <c r="A8" s="6" t="s">
        <v>22</v>
      </c>
      <c r="B8" s="12" t="s">
        <v>23</v>
      </c>
      <c r="C8" s="6" t="s">
        <v>19</v>
      </c>
      <c r="D8" s="10">
        <f t="shared" ref="D8:H8" si="6">D16+D25</f>
        <v>28323</v>
      </c>
      <c r="E8" s="10">
        <v>0</v>
      </c>
      <c r="F8" s="10">
        <f t="shared" si="6"/>
        <v>28323</v>
      </c>
      <c r="G8" s="10">
        <f t="shared" si="6"/>
        <v>31295</v>
      </c>
      <c r="H8" s="10">
        <f t="shared" si="6"/>
        <v>255087</v>
      </c>
      <c r="I8" s="10">
        <f t="shared" si="1"/>
        <v>-226764</v>
      </c>
      <c r="J8" s="33">
        <f t="shared" si="2"/>
        <v>-0.888967293511625</v>
      </c>
      <c r="K8" s="10">
        <f>K16+K25</f>
        <v>2140879</v>
      </c>
      <c r="L8" s="10">
        <f>L16+L25</f>
        <v>1929675</v>
      </c>
      <c r="M8" s="10">
        <f t="shared" si="3"/>
        <v>211204</v>
      </c>
      <c r="N8" s="33">
        <f t="shared" si="4"/>
        <v>0.109450555145296</v>
      </c>
      <c r="O8" s="26"/>
      <c r="P8" s="26"/>
      <c r="Q8" s="26"/>
      <c r="R8" s="26"/>
      <c r="S8" s="26"/>
      <c r="T8" s="26"/>
      <c r="U8" s="26"/>
      <c r="V8" s="26"/>
      <c r="W8" s="26"/>
    </row>
    <row r="9" ht="14.25" spans="1:23">
      <c r="A9" s="6" t="s">
        <v>24</v>
      </c>
      <c r="B9" s="12" t="s">
        <v>25</v>
      </c>
      <c r="C9" s="6" t="s">
        <v>19</v>
      </c>
      <c r="D9" s="13">
        <v>0</v>
      </c>
      <c r="E9" s="13">
        <v>0</v>
      </c>
      <c r="F9" s="10">
        <f t="shared" ref="F9:F13" si="7">E9+D9</f>
        <v>0</v>
      </c>
      <c r="G9" s="13">
        <v>0</v>
      </c>
      <c r="H9" s="14">
        <v>0</v>
      </c>
      <c r="I9" s="10">
        <f t="shared" si="1"/>
        <v>0</v>
      </c>
      <c r="J9" s="35" t="str">
        <f t="shared" si="2"/>
        <v/>
      </c>
      <c r="K9" s="13">
        <v>0</v>
      </c>
      <c r="L9" s="10">
        <v>0</v>
      </c>
      <c r="M9" s="10">
        <f t="shared" si="3"/>
        <v>0</v>
      </c>
      <c r="N9" s="35" t="str">
        <f t="shared" si="4"/>
        <v/>
      </c>
      <c r="O9" s="26"/>
      <c r="P9" s="26"/>
      <c r="Q9" s="26"/>
      <c r="R9" s="26"/>
      <c r="S9" s="26"/>
      <c r="T9" s="26"/>
      <c r="U9" s="26"/>
      <c r="V9" s="26"/>
      <c r="W9" s="26"/>
    </row>
    <row r="10" ht="14.25" spans="1:23">
      <c r="A10" s="7" t="s">
        <v>26</v>
      </c>
      <c r="B10" s="15" t="s">
        <v>27</v>
      </c>
      <c r="C10" s="16" t="s">
        <v>28</v>
      </c>
      <c r="D10" s="16" t="s">
        <v>28</v>
      </c>
      <c r="E10" s="16" t="s">
        <v>28</v>
      </c>
      <c r="F10" s="16" t="s">
        <v>28</v>
      </c>
      <c r="G10" s="16" t="s">
        <v>28</v>
      </c>
      <c r="H10" s="16" t="s">
        <v>28</v>
      </c>
      <c r="I10" s="16" t="s">
        <v>28</v>
      </c>
      <c r="J10" s="16" t="s">
        <v>28</v>
      </c>
      <c r="K10" s="16" t="s">
        <v>28</v>
      </c>
      <c r="L10" s="16" t="s">
        <v>28</v>
      </c>
      <c r="M10" s="16" t="s">
        <v>28</v>
      </c>
      <c r="N10" s="36" t="s">
        <v>28</v>
      </c>
      <c r="O10" s="26"/>
      <c r="P10" s="26"/>
      <c r="Q10" s="26"/>
      <c r="R10" s="26"/>
      <c r="S10" s="26"/>
      <c r="T10" s="26"/>
      <c r="U10" s="26"/>
      <c r="V10" s="26"/>
      <c r="W10" s="26"/>
    </row>
    <row r="11" ht="14.25" spans="1:23">
      <c r="A11" s="6" t="s">
        <v>29</v>
      </c>
      <c r="B11" s="6" t="s">
        <v>30</v>
      </c>
      <c r="C11" s="6" t="s">
        <v>19</v>
      </c>
      <c r="D11" s="13">
        <v>0</v>
      </c>
      <c r="E11" s="13">
        <v>0</v>
      </c>
      <c r="F11" s="10">
        <f t="shared" si="7"/>
        <v>0</v>
      </c>
      <c r="G11" s="13">
        <v>67</v>
      </c>
      <c r="H11" s="14">
        <v>624</v>
      </c>
      <c r="I11" s="10">
        <f t="shared" ref="I11:I13" si="8">F11-H11</f>
        <v>-624</v>
      </c>
      <c r="J11" s="33">
        <f t="shared" ref="J11:J13" si="9">IF(ISERROR(I11/H11),"",I11/H11)</f>
        <v>-1</v>
      </c>
      <c r="K11" s="13">
        <v>0</v>
      </c>
      <c r="L11" s="10">
        <v>0</v>
      </c>
      <c r="M11" s="10">
        <f t="shared" ref="M11:M13" si="10">K11-L11</f>
        <v>0</v>
      </c>
      <c r="N11" s="35" t="str">
        <f t="shared" ref="N11:N13" si="11">IF(ISERROR(M11/L11),"",M11/L11)</f>
        <v/>
      </c>
      <c r="O11" s="26"/>
      <c r="P11" s="26"/>
      <c r="Q11" s="26"/>
      <c r="R11" s="26"/>
      <c r="S11" s="26"/>
      <c r="T11" s="26"/>
      <c r="U11" s="26"/>
      <c r="V11" s="26"/>
      <c r="W11" s="26"/>
    </row>
    <row r="12" ht="14.25" spans="1:23">
      <c r="A12" s="6" t="s">
        <v>31</v>
      </c>
      <c r="B12" s="6" t="s">
        <v>32</v>
      </c>
      <c r="C12" s="6" t="s">
        <v>19</v>
      </c>
      <c r="D12" s="13">
        <v>0</v>
      </c>
      <c r="E12" s="13">
        <v>0</v>
      </c>
      <c r="F12" s="10">
        <f t="shared" si="7"/>
        <v>0</v>
      </c>
      <c r="G12" s="13">
        <v>2034</v>
      </c>
      <c r="H12" s="14">
        <v>20484</v>
      </c>
      <c r="I12" s="10">
        <f t="shared" si="8"/>
        <v>-20484</v>
      </c>
      <c r="J12" s="33">
        <f t="shared" si="9"/>
        <v>-1</v>
      </c>
      <c r="K12" s="13">
        <v>0</v>
      </c>
      <c r="L12" s="10">
        <v>0</v>
      </c>
      <c r="M12" s="10">
        <f t="shared" si="10"/>
        <v>0</v>
      </c>
      <c r="N12" s="35" t="str">
        <f t="shared" si="11"/>
        <v/>
      </c>
      <c r="O12" s="26"/>
      <c r="P12" s="26"/>
      <c r="Q12" s="26"/>
      <c r="R12" s="26"/>
      <c r="S12" s="26"/>
      <c r="T12" s="26"/>
      <c r="U12" s="26"/>
      <c r="V12" s="26"/>
      <c r="W12" s="26"/>
    </row>
    <row r="13" ht="14.25" spans="1:23">
      <c r="A13" s="6" t="s">
        <v>33</v>
      </c>
      <c r="B13" s="6" t="s">
        <v>34</v>
      </c>
      <c r="C13" s="6" t="s">
        <v>19</v>
      </c>
      <c r="D13" s="13">
        <v>0</v>
      </c>
      <c r="E13" s="13">
        <v>0</v>
      </c>
      <c r="F13" s="10">
        <f t="shared" si="7"/>
        <v>0</v>
      </c>
      <c r="G13" s="13">
        <v>304788</v>
      </c>
      <c r="H13" s="14">
        <v>521273</v>
      </c>
      <c r="I13" s="10">
        <f t="shared" si="8"/>
        <v>-521273</v>
      </c>
      <c r="J13" s="33">
        <f t="shared" si="9"/>
        <v>-1</v>
      </c>
      <c r="K13" s="13">
        <v>0</v>
      </c>
      <c r="L13" s="10">
        <v>0</v>
      </c>
      <c r="M13" s="10">
        <f t="shared" si="10"/>
        <v>0</v>
      </c>
      <c r="N13" s="35" t="str">
        <f t="shared" si="11"/>
        <v/>
      </c>
      <c r="O13" s="26"/>
      <c r="P13" s="26"/>
      <c r="Q13" s="26"/>
      <c r="R13" s="26"/>
      <c r="S13" s="26"/>
      <c r="T13" s="26"/>
      <c r="U13" s="26"/>
      <c r="V13" s="26"/>
      <c r="W13" s="26"/>
    </row>
    <row r="14" ht="14.25" spans="1:23">
      <c r="A14" s="7" t="s">
        <v>35</v>
      </c>
      <c r="B14" s="15" t="s">
        <v>36</v>
      </c>
      <c r="C14" s="7"/>
      <c r="D14" s="6"/>
      <c r="E14" s="6"/>
      <c r="F14" s="6"/>
      <c r="G14" s="7"/>
      <c r="H14" s="7"/>
      <c r="I14" s="7"/>
      <c r="J14" s="7"/>
      <c r="K14" s="6"/>
      <c r="L14" s="7"/>
      <c r="M14" s="7"/>
      <c r="N14" s="32"/>
      <c r="O14" s="26"/>
      <c r="P14" s="26"/>
      <c r="Q14" s="26"/>
      <c r="R14" s="26"/>
      <c r="S14" s="26"/>
      <c r="T14" s="26"/>
      <c r="U14" s="26"/>
      <c r="V14" s="26"/>
      <c r="W14" s="26"/>
    </row>
    <row r="15" ht="14.25" spans="1:23">
      <c r="A15" s="6" t="s">
        <v>37</v>
      </c>
      <c r="B15" s="17" t="s">
        <v>38</v>
      </c>
      <c r="C15" s="6" t="s">
        <v>19</v>
      </c>
      <c r="D15" s="13">
        <v>29664</v>
      </c>
      <c r="E15" s="13">
        <v>0</v>
      </c>
      <c r="F15" s="13">
        <f t="shared" ref="F15:F22" si="12">E15+D15</f>
        <v>29664</v>
      </c>
      <c r="G15" s="10">
        <v>32073</v>
      </c>
      <c r="H15" s="10">
        <v>262682</v>
      </c>
      <c r="I15" s="10">
        <f t="shared" ref="I15:I22" si="13">F15-H15</f>
        <v>-233018</v>
      </c>
      <c r="J15" s="33">
        <f t="shared" ref="J15:J22" si="14">IF(ISERROR(I15/H15),"",I15/H15)</f>
        <v>-0.887072582057393</v>
      </c>
      <c r="K15" s="13">
        <v>2164040</v>
      </c>
      <c r="L15" s="10">
        <v>1951969</v>
      </c>
      <c r="M15" s="10">
        <f t="shared" ref="M15:M22" si="15">K15-L15</f>
        <v>212071</v>
      </c>
      <c r="N15" s="33">
        <f t="shared" ref="N15:N22" si="16">IF(ISERROR(M15/L15),"",M15/L15)</f>
        <v>0.108644655729676</v>
      </c>
      <c r="O15" s="26"/>
      <c r="P15" s="26"/>
      <c r="Q15" s="26"/>
      <c r="R15" s="26"/>
      <c r="S15" s="26"/>
      <c r="T15" s="26"/>
      <c r="U15" s="26"/>
      <c r="V15" s="26"/>
      <c r="W15" s="26"/>
    </row>
    <row r="16" ht="14.25" spans="1:23">
      <c r="A16" s="6" t="s">
        <v>39</v>
      </c>
      <c r="B16" s="17" t="s">
        <v>40</v>
      </c>
      <c r="C16" s="6" t="s">
        <v>19</v>
      </c>
      <c r="D16" s="13">
        <v>27937</v>
      </c>
      <c r="E16" s="13">
        <v>0</v>
      </c>
      <c r="F16" s="13">
        <f t="shared" si="12"/>
        <v>27937</v>
      </c>
      <c r="G16" s="10">
        <v>30903</v>
      </c>
      <c r="H16" s="10">
        <v>250656</v>
      </c>
      <c r="I16" s="10">
        <f t="shared" si="13"/>
        <v>-222719</v>
      </c>
      <c r="J16" s="33">
        <f t="shared" si="14"/>
        <v>-0.888544459338695</v>
      </c>
      <c r="K16" s="13">
        <v>2082127</v>
      </c>
      <c r="L16" s="10">
        <v>1871684</v>
      </c>
      <c r="M16" s="10">
        <f t="shared" si="15"/>
        <v>210443</v>
      </c>
      <c r="N16" s="33">
        <f t="shared" si="16"/>
        <v>0.112435111909916</v>
      </c>
      <c r="O16" s="26"/>
      <c r="P16" s="26"/>
      <c r="Q16" s="26"/>
      <c r="R16" s="26"/>
      <c r="S16" s="26"/>
      <c r="T16" s="26"/>
      <c r="U16" s="26"/>
      <c r="V16" s="26"/>
      <c r="W16" s="26"/>
    </row>
    <row r="17" ht="14.25" spans="1:23">
      <c r="A17" s="6" t="s">
        <v>41</v>
      </c>
      <c r="B17" s="17" t="s">
        <v>42</v>
      </c>
      <c r="C17" s="6" t="s">
        <v>43</v>
      </c>
      <c r="D17" s="13">
        <v>14857117</v>
      </c>
      <c r="E17" s="13">
        <v>0</v>
      </c>
      <c r="F17" s="13">
        <f t="shared" si="12"/>
        <v>14857117</v>
      </c>
      <c r="G17" s="10">
        <v>21117960</v>
      </c>
      <c r="H17" s="10">
        <v>204760293</v>
      </c>
      <c r="I17" s="10">
        <f t="shared" si="13"/>
        <v>-189903176</v>
      </c>
      <c r="J17" s="33">
        <f t="shared" si="14"/>
        <v>-0.927441415606882</v>
      </c>
      <c r="K17" s="13">
        <v>2324102458</v>
      </c>
      <c r="L17" s="10">
        <v>2200938079</v>
      </c>
      <c r="M17" s="10">
        <f t="shared" si="15"/>
        <v>123164379</v>
      </c>
      <c r="N17" s="33">
        <f t="shared" si="16"/>
        <v>0.0559599473402541</v>
      </c>
      <c r="O17" s="26"/>
      <c r="P17" s="26"/>
      <c r="Q17" s="26"/>
      <c r="R17" s="26"/>
      <c r="S17" s="26"/>
      <c r="T17" s="26"/>
      <c r="U17" s="26"/>
      <c r="V17" s="26"/>
      <c r="W17" s="26"/>
    </row>
    <row r="18" ht="14.25" spans="1:23">
      <c r="A18" s="6" t="s">
        <v>44</v>
      </c>
      <c r="B18" s="17" t="s">
        <v>45</v>
      </c>
      <c r="C18" s="6" t="s">
        <v>19</v>
      </c>
      <c r="D18" s="13">
        <v>29651</v>
      </c>
      <c r="E18" s="13">
        <v>0</v>
      </c>
      <c r="F18" s="13">
        <f t="shared" si="12"/>
        <v>29651</v>
      </c>
      <c r="G18" s="10">
        <v>32067</v>
      </c>
      <c r="H18" s="10">
        <v>262542</v>
      </c>
      <c r="I18" s="10">
        <f t="shared" si="13"/>
        <v>-232891</v>
      </c>
      <c r="J18" s="33">
        <f t="shared" si="14"/>
        <v>-0.88706187962307</v>
      </c>
      <c r="K18" s="13">
        <v>2156335</v>
      </c>
      <c r="L18" s="10">
        <v>1943902</v>
      </c>
      <c r="M18" s="10">
        <f t="shared" si="15"/>
        <v>212433</v>
      </c>
      <c r="N18" s="33">
        <f t="shared" si="16"/>
        <v>0.109281743626994</v>
      </c>
      <c r="O18" s="26"/>
      <c r="P18" s="26"/>
      <c r="Q18" s="26"/>
      <c r="R18" s="26"/>
      <c r="S18" s="26"/>
      <c r="T18" s="26"/>
      <c r="U18" s="26"/>
      <c r="V18" s="26"/>
      <c r="W18" s="26"/>
    </row>
    <row r="19" ht="14.25" spans="1:23">
      <c r="A19" s="6" t="s">
        <v>46</v>
      </c>
      <c r="B19" s="17" t="s">
        <v>47</v>
      </c>
      <c r="C19" s="6" t="s">
        <v>19</v>
      </c>
      <c r="D19" s="13">
        <v>27935</v>
      </c>
      <c r="E19" s="13">
        <v>0</v>
      </c>
      <c r="F19" s="13">
        <f t="shared" si="12"/>
        <v>27935</v>
      </c>
      <c r="G19" s="10">
        <v>30900</v>
      </c>
      <c r="H19" s="10">
        <v>250630</v>
      </c>
      <c r="I19" s="10">
        <f t="shared" si="13"/>
        <v>-222695</v>
      </c>
      <c r="J19" s="33">
        <f t="shared" si="14"/>
        <v>-0.888540876989985</v>
      </c>
      <c r="K19" s="13">
        <v>2077711</v>
      </c>
      <c r="L19" s="10">
        <v>1867258</v>
      </c>
      <c r="M19" s="10">
        <f t="shared" si="15"/>
        <v>210453</v>
      </c>
      <c r="N19" s="33">
        <f t="shared" si="16"/>
        <v>0.112706974611971</v>
      </c>
      <c r="O19" s="26"/>
      <c r="P19" s="26"/>
      <c r="Q19" s="26"/>
      <c r="R19" s="26"/>
      <c r="S19" s="26"/>
      <c r="T19" s="26"/>
      <c r="U19" s="26"/>
      <c r="V19" s="26"/>
      <c r="W19" s="26"/>
    </row>
    <row r="20" ht="14.25" spans="1:23">
      <c r="A20" s="6" t="s">
        <v>48</v>
      </c>
      <c r="B20" s="17" t="s">
        <v>42</v>
      </c>
      <c r="C20" s="6" t="s">
        <v>43</v>
      </c>
      <c r="D20" s="13">
        <v>14847107</v>
      </c>
      <c r="E20" s="13">
        <v>0</v>
      </c>
      <c r="F20" s="13">
        <f t="shared" si="12"/>
        <v>14847107</v>
      </c>
      <c r="G20" s="10">
        <v>21082960</v>
      </c>
      <c r="H20" s="10">
        <v>203152078</v>
      </c>
      <c r="I20" s="10">
        <f t="shared" si="13"/>
        <v>-188304971</v>
      </c>
      <c r="J20" s="33">
        <f t="shared" si="14"/>
        <v>-0.926916292729233</v>
      </c>
      <c r="K20" s="13">
        <v>2297597117</v>
      </c>
      <c r="L20" s="10">
        <v>2180978075</v>
      </c>
      <c r="M20" s="10">
        <f t="shared" si="15"/>
        <v>116619042</v>
      </c>
      <c r="N20" s="33">
        <f t="shared" si="16"/>
        <v>0.0534709831963808</v>
      </c>
      <c r="O20" s="26"/>
      <c r="P20" s="26"/>
      <c r="Q20" s="26"/>
      <c r="R20" s="26"/>
      <c r="S20" s="26"/>
      <c r="T20" s="26"/>
      <c r="U20" s="26"/>
      <c r="V20" s="26"/>
      <c r="W20" s="26"/>
    </row>
    <row r="21" ht="14.25" spans="1:23">
      <c r="A21" s="6" t="s">
        <v>49</v>
      </c>
      <c r="B21" s="17" t="s">
        <v>50</v>
      </c>
      <c r="C21" s="6" t="s">
        <v>19</v>
      </c>
      <c r="D21" s="13">
        <v>8322</v>
      </c>
      <c r="E21" s="13">
        <v>0</v>
      </c>
      <c r="F21" s="13">
        <f t="shared" si="12"/>
        <v>8322</v>
      </c>
      <c r="G21" s="10">
        <v>10191</v>
      </c>
      <c r="H21" s="10">
        <v>128969</v>
      </c>
      <c r="I21" s="10">
        <f t="shared" si="13"/>
        <v>-120647</v>
      </c>
      <c r="J21" s="33">
        <f t="shared" si="14"/>
        <v>-0.935472865572347</v>
      </c>
      <c r="K21" s="13">
        <v>382009</v>
      </c>
      <c r="L21" s="10">
        <v>286075</v>
      </c>
      <c r="M21" s="10">
        <f t="shared" si="15"/>
        <v>95934</v>
      </c>
      <c r="N21" s="33">
        <f t="shared" si="16"/>
        <v>0.335345626146989</v>
      </c>
      <c r="O21" s="26"/>
      <c r="P21" s="26"/>
      <c r="Q21" s="26"/>
      <c r="R21" s="26"/>
      <c r="S21" s="26"/>
      <c r="T21" s="26"/>
      <c r="U21" s="26"/>
      <c r="V21" s="26"/>
      <c r="W21" s="26"/>
    </row>
    <row r="22" ht="14.25" spans="1:23">
      <c r="A22" s="6" t="s">
        <v>51</v>
      </c>
      <c r="B22" s="17" t="s">
        <v>52</v>
      </c>
      <c r="C22" s="6" t="s">
        <v>19</v>
      </c>
      <c r="D22" s="13">
        <v>1</v>
      </c>
      <c r="E22" s="13">
        <v>0</v>
      </c>
      <c r="F22" s="13">
        <f t="shared" si="12"/>
        <v>1</v>
      </c>
      <c r="G22" s="10">
        <v>0</v>
      </c>
      <c r="H22" s="10">
        <v>95297</v>
      </c>
      <c r="I22" s="10">
        <f t="shared" si="13"/>
        <v>-95296</v>
      </c>
      <c r="J22" s="33">
        <f t="shared" si="14"/>
        <v>-0.999989506490236</v>
      </c>
      <c r="K22" s="13">
        <v>375880</v>
      </c>
      <c r="L22" s="10">
        <v>367049</v>
      </c>
      <c r="M22" s="10">
        <f t="shared" si="15"/>
        <v>8831</v>
      </c>
      <c r="N22" s="33">
        <f t="shared" si="16"/>
        <v>0.0240594580015202</v>
      </c>
      <c r="O22" s="26"/>
      <c r="P22" s="26"/>
      <c r="Q22" s="26"/>
      <c r="R22" s="26"/>
      <c r="S22" s="26"/>
      <c r="T22" s="26"/>
      <c r="U22" s="26"/>
      <c r="V22" s="26"/>
      <c r="W22" s="26"/>
    </row>
    <row r="23" ht="14.25" spans="1:23">
      <c r="A23" s="7" t="s">
        <v>53</v>
      </c>
      <c r="B23" s="15" t="s">
        <v>54</v>
      </c>
      <c r="C23" s="7"/>
      <c r="D23" s="6"/>
      <c r="E23" s="6"/>
      <c r="F23" s="6"/>
      <c r="G23" s="7"/>
      <c r="H23" s="7"/>
      <c r="I23" s="7"/>
      <c r="J23" s="7"/>
      <c r="K23" s="6"/>
      <c r="L23" s="7"/>
      <c r="M23" s="7"/>
      <c r="N23" s="32"/>
      <c r="O23" s="26"/>
      <c r="P23" s="26"/>
      <c r="Q23" s="26"/>
      <c r="R23" s="26"/>
      <c r="S23" s="26"/>
      <c r="T23" s="26"/>
      <c r="U23" s="26"/>
      <c r="V23" s="26"/>
      <c r="W23" s="26"/>
    </row>
    <row r="24" ht="14.25" spans="1:23">
      <c r="A24" s="6" t="s">
        <v>55</v>
      </c>
      <c r="B24" s="17" t="s">
        <v>38</v>
      </c>
      <c r="C24" s="6" t="s">
        <v>19</v>
      </c>
      <c r="D24" s="13">
        <v>470</v>
      </c>
      <c r="E24" s="13">
        <v>0</v>
      </c>
      <c r="F24" s="13">
        <f t="shared" ref="F24:F31" si="17">E24+D24</f>
        <v>470</v>
      </c>
      <c r="G24" s="10">
        <v>506</v>
      </c>
      <c r="H24" s="10">
        <v>5389</v>
      </c>
      <c r="I24" s="10">
        <f t="shared" ref="I24:I31" si="18">F24-H24</f>
        <v>-4919</v>
      </c>
      <c r="J24" s="33">
        <f t="shared" ref="J24:J31" si="19">IF(ISERROR(I24/H24),"",I24/H24)</f>
        <v>-0.912785303395806</v>
      </c>
      <c r="K24" s="13">
        <v>68481</v>
      </c>
      <c r="L24" s="10">
        <v>67648</v>
      </c>
      <c r="M24" s="10">
        <f t="shared" ref="M24:M31" si="20">K24-L24</f>
        <v>833</v>
      </c>
      <c r="N24" s="33">
        <f t="shared" ref="N24:N31" si="21">IF(ISERROR(M24/L24),"",M24/L24)</f>
        <v>0.0123137417218543</v>
      </c>
      <c r="O24" s="26"/>
      <c r="P24" s="26"/>
      <c r="Q24" s="26"/>
      <c r="R24" s="26"/>
      <c r="S24" s="26"/>
      <c r="T24" s="26"/>
      <c r="U24" s="26"/>
      <c r="V24" s="26"/>
      <c r="W24" s="26"/>
    </row>
    <row r="25" ht="14.25" spans="1:23">
      <c r="A25" s="6" t="s">
        <v>56</v>
      </c>
      <c r="B25" s="17" t="s">
        <v>57</v>
      </c>
      <c r="C25" s="6" t="s">
        <v>19</v>
      </c>
      <c r="D25" s="13">
        <v>386</v>
      </c>
      <c r="E25" s="13">
        <v>0</v>
      </c>
      <c r="F25" s="13">
        <f t="shared" si="17"/>
        <v>386</v>
      </c>
      <c r="G25" s="10">
        <v>392</v>
      </c>
      <c r="H25" s="10">
        <v>4431</v>
      </c>
      <c r="I25" s="10">
        <f t="shared" si="18"/>
        <v>-4045</v>
      </c>
      <c r="J25" s="33">
        <f t="shared" si="19"/>
        <v>-0.912886481606861</v>
      </c>
      <c r="K25" s="13">
        <v>58752</v>
      </c>
      <c r="L25" s="10">
        <v>57991</v>
      </c>
      <c r="M25" s="10">
        <f t="shared" si="20"/>
        <v>761</v>
      </c>
      <c r="N25" s="33">
        <f t="shared" si="21"/>
        <v>0.0131227259402321</v>
      </c>
      <c r="O25" s="26"/>
      <c r="P25" s="26"/>
      <c r="Q25" s="26"/>
      <c r="R25" s="26"/>
      <c r="S25" s="26"/>
      <c r="T25" s="26"/>
      <c r="U25" s="26"/>
      <c r="V25" s="26"/>
      <c r="W25" s="26"/>
    </row>
    <row r="26" ht="14.25" spans="1:23">
      <c r="A26" s="6" t="s">
        <v>58</v>
      </c>
      <c r="B26" s="17" t="s">
        <v>59</v>
      </c>
      <c r="C26" s="6" t="s">
        <v>19</v>
      </c>
      <c r="D26" s="13">
        <v>84</v>
      </c>
      <c r="E26" s="13">
        <v>0</v>
      </c>
      <c r="F26" s="13">
        <f t="shared" si="17"/>
        <v>84</v>
      </c>
      <c r="G26" s="10">
        <v>114</v>
      </c>
      <c r="H26" s="10">
        <v>958</v>
      </c>
      <c r="I26" s="10">
        <f t="shared" si="18"/>
        <v>-874</v>
      </c>
      <c r="J26" s="33">
        <f t="shared" si="19"/>
        <v>-0.91231732776618</v>
      </c>
      <c r="K26" s="13">
        <v>9729</v>
      </c>
      <c r="L26" s="10">
        <v>9657</v>
      </c>
      <c r="M26" s="10">
        <f t="shared" si="20"/>
        <v>72</v>
      </c>
      <c r="N26" s="33">
        <f t="shared" si="21"/>
        <v>0.00745573159366263</v>
      </c>
      <c r="O26" s="26"/>
      <c r="P26" s="26"/>
      <c r="Q26" s="26"/>
      <c r="R26" s="26"/>
      <c r="S26" s="26"/>
      <c r="T26" s="26"/>
      <c r="U26" s="26"/>
      <c r="V26" s="26"/>
      <c r="W26" s="26"/>
    </row>
    <row r="27" ht="14.25" spans="1:23">
      <c r="A27" s="6" t="s">
        <v>60</v>
      </c>
      <c r="B27" s="17" t="s">
        <v>61</v>
      </c>
      <c r="C27" s="6" t="s">
        <v>62</v>
      </c>
      <c r="D27" s="13">
        <v>114710</v>
      </c>
      <c r="E27" s="13">
        <v>0</v>
      </c>
      <c r="F27" s="13">
        <f t="shared" si="17"/>
        <v>114710</v>
      </c>
      <c r="G27" s="10">
        <v>99812</v>
      </c>
      <c r="H27" s="10">
        <v>1238078</v>
      </c>
      <c r="I27" s="10">
        <f t="shared" si="18"/>
        <v>-1123368</v>
      </c>
      <c r="J27" s="33">
        <f t="shared" si="19"/>
        <v>-0.907348325388223</v>
      </c>
      <c r="K27" s="13">
        <v>47056620</v>
      </c>
      <c r="L27" s="10">
        <v>42226247</v>
      </c>
      <c r="M27" s="10">
        <f t="shared" si="20"/>
        <v>4830373</v>
      </c>
      <c r="N27" s="33">
        <f t="shared" si="21"/>
        <v>0.114392666722193</v>
      </c>
      <c r="O27" s="26"/>
      <c r="P27" s="26"/>
      <c r="Q27" s="26"/>
      <c r="R27" s="26"/>
      <c r="S27" s="26"/>
      <c r="T27" s="26"/>
      <c r="U27" s="26"/>
      <c r="V27" s="26"/>
      <c r="W27" s="26"/>
    </row>
    <row r="28" ht="14.25" spans="1:23">
      <c r="A28" s="6" t="s">
        <v>63</v>
      </c>
      <c r="B28" s="17" t="s">
        <v>42</v>
      </c>
      <c r="C28" s="6" t="s">
        <v>62</v>
      </c>
      <c r="D28" s="13">
        <v>91740</v>
      </c>
      <c r="E28" s="13">
        <v>0</v>
      </c>
      <c r="F28" s="13">
        <f t="shared" si="17"/>
        <v>91740</v>
      </c>
      <c r="G28" s="10">
        <v>82114</v>
      </c>
      <c r="H28" s="10">
        <v>864252</v>
      </c>
      <c r="I28" s="10">
        <f t="shared" si="18"/>
        <v>-772512</v>
      </c>
      <c r="J28" s="33">
        <f t="shared" si="19"/>
        <v>-0.893850404743061</v>
      </c>
      <c r="K28" s="13">
        <v>36848084</v>
      </c>
      <c r="L28" s="10">
        <v>32527334</v>
      </c>
      <c r="M28" s="10">
        <f t="shared" si="20"/>
        <v>4320750</v>
      </c>
      <c r="N28" s="33">
        <f t="shared" si="21"/>
        <v>0.132834433956377</v>
      </c>
      <c r="O28" s="26"/>
      <c r="P28" s="26"/>
      <c r="Q28" s="26"/>
      <c r="R28" s="26"/>
      <c r="S28" s="26"/>
      <c r="T28" s="26"/>
      <c r="U28" s="26"/>
      <c r="V28" s="26"/>
      <c r="W28" s="26"/>
    </row>
    <row r="29" ht="14.25" spans="1:23">
      <c r="A29" s="6" t="s">
        <v>64</v>
      </c>
      <c r="B29" s="17" t="s">
        <v>65</v>
      </c>
      <c r="C29" s="6" t="s">
        <v>62</v>
      </c>
      <c r="D29" s="13">
        <v>83857</v>
      </c>
      <c r="E29" s="13">
        <v>0</v>
      </c>
      <c r="F29" s="13">
        <f t="shared" si="17"/>
        <v>83857</v>
      </c>
      <c r="G29" s="10">
        <v>60336</v>
      </c>
      <c r="H29" s="10">
        <v>734845</v>
      </c>
      <c r="I29" s="10">
        <f t="shared" si="18"/>
        <v>-650988</v>
      </c>
      <c r="J29" s="33">
        <f t="shared" si="19"/>
        <v>-0.885884778422661</v>
      </c>
      <c r="K29" s="13">
        <v>23290758</v>
      </c>
      <c r="L29" s="10">
        <v>21980382</v>
      </c>
      <c r="M29" s="10">
        <f t="shared" si="20"/>
        <v>1310376</v>
      </c>
      <c r="N29" s="33">
        <f t="shared" si="21"/>
        <v>0.0596157064058304</v>
      </c>
      <c r="O29" s="26"/>
      <c r="P29" s="26"/>
      <c r="Q29" s="26"/>
      <c r="R29" s="26"/>
      <c r="S29" s="26"/>
      <c r="T29" s="26"/>
      <c r="U29" s="26"/>
      <c r="V29" s="26"/>
      <c r="W29" s="26"/>
    </row>
    <row r="30" ht="14.25" spans="1:23">
      <c r="A30" s="6" t="s">
        <v>66</v>
      </c>
      <c r="B30" s="17" t="s">
        <v>50</v>
      </c>
      <c r="C30" s="6" t="s">
        <v>19</v>
      </c>
      <c r="D30" s="13">
        <v>280</v>
      </c>
      <c r="E30" s="13">
        <v>0</v>
      </c>
      <c r="F30" s="13">
        <f t="shared" si="17"/>
        <v>280</v>
      </c>
      <c r="G30" s="10">
        <v>295</v>
      </c>
      <c r="H30" s="10">
        <v>2809</v>
      </c>
      <c r="I30" s="10">
        <f t="shared" si="18"/>
        <v>-2529</v>
      </c>
      <c r="J30" s="33">
        <f t="shared" si="19"/>
        <v>-0.900320398718405</v>
      </c>
      <c r="K30" s="13">
        <v>19887</v>
      </c>
      <c r="L30" s="10">
        <v>16911</v>
      </c>
      <c r="M30" s="10">
        <f t="shared" si="20"/>
        <v>2976</v>
      </c>
      <c r="N30" s="33">
        <f t="shared" si="21"/>
        <v>0.175980131275501</v>
      </c>
      <c r="O30" s="26"/>
      <c r="P30" s="26"/>
      <c r="Q30" s="26"/>
      <c r="R30" s="26"/>
      <c r="S30" s="26"/>
      <c r="T30" s="26"/>
      <c r="U30" s="26"/>
      <c r="V30" s="26"/>
      <c r="W30" s="26"/>
    </row>
    <row r="31" ht="14.25" spans="1:23">
      <c r="A31" s="6" t="s">
        <v>67</v>
      </c>
      <c r="B31" s="17" t="s">
        <v>52</v>
      </c>
      <c r="C31" s="6" t="s">
        <v>19</v>
      </c>
      <c r="D31" s="13">
        <v>0</v>
      </c>
      <c r="E31" s="13">
        <v>0</v>
      </c>
      <c r="F31" s="13">
        <f t="shared" si="17"/>
        <v>0</v>
      </c>
      <c r="G31" s="10">
        <v>0</v>
      </c>
      <c r="H31" s="10">
        <v>743</v>
      </c>
      <c r="I31" s="10">
        <f t="shared" si="18"/>
        <v>-743</v>
      </c>
      <c r="J31" s="33">
        <f t="shared" si="19"/>
        <v>-1</v>
      </c>
      <c r="K31" s="13">
        <v>26936</v>
      </c>
      <c r="L31" s="10">
        <v>26536</v>
      </c>
      <c r="M31" s="10">
        <f t="shared" si="20"/>
        <v>400</v>
      </c>
      <c r="N31" s="33">
        <f t="shared" si="21"/>
        <v>0.0150738619234248</v>
      </c>
      <c r="O31" s="26"/>
      <c r="P31" s="26"/>
      <c r="Q31" s="26"/>
      <c r="R31" s="26"/>
      <c r="S31" s="26"/>
      <c r="T31" s="26"/>
      <c r="U31" s="26"/>
      <c r="V31" s="26"/>
      <c r="W31" s="26"/>
    </row>
    <row r="32" ht="14.25" spans="1:23">
      <c r="A32" s="6" t="s">
        <v>68</v>
      </c>
      <c r="B32" s="11" t="s">
        <v>69</v>
      </c>
      <c r="C32" s="7"/>
      <c r="D32" s="6"/>
      <c r="E32" s="6"/>
      <c r="F32" s="6"/>
      <c r="G32" s="7"/>
      <c r="H32" s="7"/>
      <c r="I32" s="7"/>
      <c r="J32" s="7"/>
      <c r="K32" s="6"/>
      <c r="L32" s="7"/>
      <c r="M32" s="7"/>
      <c r="N32" s="7"/>
      <c r="O32" s="26"/>
      <c r="P32" s="26"/>
      <c r="Q32" s="26"/>
      <c r="R32" s="26"/>
      <c r="S32" s="26"/>
      <c r="T32" s="26"/>
      <c r="U32" s="26"/>
      <c r="V32" s="26"/>
      <c r="W32" s="26"/>
    </row>
    <row r="33" ht="14.25" spans="1:23">
      <c r="A33" s="6" t="s">
        <v>70</v>
      </c>
      <c r="B33" s="17" t="s">
        <v>38</v>
      </c>
      <c r="C33" s="6" t="s">
        <v>19</v>
      </c>
      <c r="D33" s="13">
        <v>19430</v>
      </c>
      <c r="E33" s="13">
        <v>0</v>
      </c>
      <c r="F33" s="13">
        <f t="shared" ref="F33:F36" si="22">E33+D33</f>
        <v>19430</v>
      </c>
      <c r="G33" s="10">
        <v>17881</v>
      </c>
      <c r="H33" s="10">
        <v>187980</v>
      </c>
      <c r="I33" s="10">
        <f t="shared" ref="I33:I36" si="23">F33-H33</f>
        <v>-168550</v>
      </c>
      <c r="J33" s="33">
        <f t="shared" ref="J33:J36" si="24">IF(ISERROR(I33/H33),"",I33/H33)</f>
        <v>-0.896637940206405</v>
      </c>
      <c r="K33" s="13">
        <v>1312015</v>
      </c>
      <c r="L33" s="10">
        <v>1228998</v>
      </c>
      <c r="M33" s="10">
        <f t="shared" ref="M33:M36" si="25">K33-L33</f>
        <v>83017</v>
      </c>
      <c r="N33" s="33">
        <f t="shared" ref="N33:N36" si="26">IF(ISERROR(M33/L33),"",M33/L33)</f>
        <v>0.0675485232685488</v>
      </c>
      <c r="O33" s="26"/>
      <c r="P33" s="26"/>
      <c r="Q33" s="26"/>
      <c r="R33" s="26"/>
      <c r="S33" s="26"/>
      <c r="T33" s="26"/>
      <c r="U33" s="26"/>
      <c r="V33" s="26"/>
      <c r="W33" s="26"/>
    </row>
    <row r="34" ht="14.25" spans="1:23">
      <c r="A34" s="6" t="s">
        <v>71</v>
      </c>
      <c r="B34" s="17" t="s">
        <v>72</v>
      </c>
      <c r="C34" s="6" t="s">
        <v>43</v>
      </c>
      <c r="D34" s="13">
        <v>168017</v>
      </c>
      <c r="E34" s="13">
        <v>0</v>
      </c>
      <c r="F34" s="13">
        <f t="shared" si="22"/>
        <v>168017</v>
      </c>
      <c r="G34" s="10">
        <v>161413</v>
      </c>
      <c r="H34" s="10">
        <v>1612058</v>
      </c>
      <c r="I34" s="10">
        <f t="shared" si="23"/>
        <v>-1444041</v>
      </c>
      <c r="J34" s="33">
        <f t="shared" si="24"/>
        <v>-0.895774841848122</v>
      </c>
      <c r="K34" s="13">
        <v>8291336</v>
      </c>
      <c r="L34" s="10">
        <v>7274474</v>
      </c>
      <c r="M34" s="10">
        <f t="shared" si="25"/>
        <v>1016862</v>
      </c>
      <c r="N34" s="33">
        <f t="shared" si="26"/>
        <v>0.139784952149118</v>
      </c>
      <c r="O34" s="26"/>
      <c r="P34" s="26"/>
      <c r="Q34" s="26"/>
      <c r="R34" s="26"/>
      <c r="S34" s="26"/>
      <c r="T34" s="26"/>
      <c r="U34" s="26"/>
      <c r="V34" s="26"/>
      <c r="W34" s="26"/>
    </row>
    <row r="35" ht="14.25" spans="1:23">
      <c r="A35" s="6" t="s">
        <v>73</v>
      </c>
      <c r="B35" s="17" t="s">
        <v>74</v>
      </c>
      <c r="C35" s="6" t="s">
        <v>19</v>
      </c>
      <c r="D35" s="13">
        <v>8769</v>
      </c>
      <c r="E35" s="13">
        <v>0</v>
      </c>
      <c r="F35" s="13">
        <f t="shared" si="22"/>
        <v>8769</v>
      </c>
      <c r="G35" s="10">
        <v>10632</v>
      </c>
      <c r="H35" s="10">
        <v>110159</v>
      </c>
      <c r="I35" s="10">
        <f t="shared" si="23"/>
        <v>-101390</v>
      </c>
      <c r="J35" s="33">
        <f t="shared" si="24"/>
        <v>-0.920396880872194</v>
      </c>
      <c r="K35" s="13">
        <v>781239</v>
      </c>
      <c r="L35" s="10">
        <v>683982</v>
      </c>
      <c r="M35" s="10">
        <f t="shared" si="25"/>
        <v>97257</v>
      </c>
      <c r="N35" s="33">
        <f t="shared" si="26"/>
        <v>0.14219233839487</v>
      </c>
      <c r="O35" s="26"/>
      <c r="P35" s="26"/>
      <c r="Q35" s="26"/>
      <c r="R35" s="26"/>
      <c r="S35" s="26"/>
      <c r="T35" s="26"/>
      <c r="U35" s="26"/>
      <c r="V35" s="26"/>
      <c r="W35" s="26"/>
    </row>
    <row r="36" ht="14.25" spans="1:23">
      <c r="A36" s="6" t="s">
        <v>75</v>
      </c>
      <c r="B36" s="17" t="s">
        <v>76</v>
      </c>
      <c r="C36" s="6" t="s">
        <v>19</v>
      </c>
      <c r="D36" s="13">
        <v>0</v>
      </c>
      <c r="E36" s="13">
        <v>0</v>
      </c>
      <c r="F36" s="13">
        <f t="shared" si="22"/>
        <v>0</v>
      </c>
      <c r="G36" s="10">
        <v>2858</v>
      </c>
      <c r="H36" s="10">
        <v>2862</v>
      </c>
      <c r="I36" s="10">
        <f t="shared" si="23"/>
        <v>-2862</v>
      </c>
      <c r="J36" s="33">
        <f t="shared" si="24"/>
        <v>-1</v>
      </c>
      <c r="K36" s="13">
        <v>509561</v>
      </c>
      <c r="L36" s="10">
        <v>499299</v>
      </c>
      <c r="M36" s="10">
        <f t="shared" si="25"/>
        <v>10262</v>
      </c>
      <c r="N36" s="33">
        <f t="shared" si="26"/>
        <v>0.0205528150466955</v>
      </c>
      <c r="O36" s="26"/>
      <c r="P36" s="26"/>
      <c r="Q36" s="26"/>
      <c r="R36" s="26"/>
      <c r="S36" s="26"/>
      <c r="T36" s="26"/>
      <c r="U36" s="26"/>
      <c r="V36" s="26"/>
      <c r="W36" s="26"/>
    </row>
    <row r="37" ht="14.25" spans="1:23">
      <c r="A37" s="18" t="s">
        <v>28</v>
      </c>
      <c r="B37" s="19" t="s">
        <v>28</v>
      </c>
      <c r="C37" s="7"/>
      <c r="D37" s="6"/>
      <c r="E37" s="6"/>
      <c r="F37" s="6"/>
      <c r="G37" s="7"/>
      <c r="H37" s="7"/>
      <c r="I37" s="7"/>
      <c r="J37" s="7"/>
      <c r="K37" s="6"/>
      <c r="L37" s="7"/>
      <c r="M37" s="7"/>
      <c r="N37" s="7"/>
      <c r="O37" s="26"/>
      <c r="P37" s="26"/>
      <c r="Q37" s="26"/>
      <c r="R37" s="26"/>
      <c r="S37" s="26"/>
      <c r="T37" s="26"/>
      <c r="U37" s="26"/>
      <c r="V37" s="26"/>
      <c r="W37" s="26"/>
    </row>
    <row r="38" ht="14.25" spans="1:23">
      <c r="A38" s="6" t="s">
        <v>77</v>
      </c>
      <c r="B38" s="11" t="s">
        <v>78</v>
      </c>
      <c r="C38" s="6" t="s">
        <v>19</v>
      </c>
      <c r="D38" s="13">
        <v>1</v>
      </c>
      <c r="E38" s="13">
        <v>0</v>
      </c>
      <c r="F38" s="13">
        <f>E38+D38</f>
        <v>1</v>
      </c>
      <c r="G38" s="10">
        <v>6</v>
      </c>
      <c r="H38" s="10">
        <v>54</v>
      </c>
      <c r="I38" s="10">
        <f>F38-H38</f>
        <v>-53</v>
      </c>
      <c r="J38" s="33">
        <f>IF(ISERROR(I38/H38),"",I38/H38)</f>
        <v>-0.981481481481482</v>
      </c>
      <c r="K38" s="13">
        <v>1696</v>
      </c>
      <c r="L38" s="10">
        <v>1779</v>
      </c>
      <c r="M38" s="10">
        <f>K38-L38</f>
        <v>-83</v>
      </c>
      <c r="N38" s="33">
        <f>IF(ISERROR(M38/L38),"",M38/L38)</f>
        <v>-0.0466554243957279</v>
      </c>
      <c r="O38" s="37"/>
      <c r="P38" s="26"/>
      <c r="Q38" s="26"/>
      <c r="R38" s="26"/>
      <c r="S38" s="26"/>
      <c r="T38" s="26"/>
      <c r="U38" s="26"/>
      <c r="V38" s="26"/>
      <c r="W38" s="26"/>
    </row>
    <row r="39" ht="14.25" spans="1:23">
      <c r="A39" s="6" t="s">
        <v>79</v>
      </c>
      <c r="B39" s="11" t="s">
        <v>80</v>
      </c>
      <c r="C39" s="6" t="s">
        <v>19</v>
      </c>
      <c r="D39" s="13">
        <v>0</v>
      </c>
      <c r="E39" s="13">
        <v>0</v>
      </c>
      <c r="F39" s="13">
        <f>E39+D39</f>
        <v>0</v>
      </c>
      <c r="G39" s="10">
        <v>0</v>
      </c>
      <c r="H39" s="10">
        <v>5</v>
      </c>
      <c r="I39" s="10">
        <f>F39-H39</f>
        <v>-5</v>
      </c>
      <c r="J39" s="33">
        <f>IF(ISERROR(I39/H39),"",I39/H39)</f>
        <v>-1</v>
      </c>
      <c r="K39" s="13">
        <v>239</v>
      </c>
      <c r="L39" s="10">
        <v>239</v>
      </c>
      <c r="M39" s="10">
        <f>K39-L39</f>
        <v>0</v>
      </c>
      <c r="N39" s="33">
        <f>IF(ISERROR(M39/L39),"",M39/L39)</f>
        <v>0</v>
      </c>
      <c r="O39" s="37"/>
      <c r="P39" s="26"/>
      <c r="Q39" s="26"/>
      <c r="R39" s="26"/>
      <c r="S39" s="26"/>
      <c r="T39" s="26"/>
      <c r="U39" s="26"/>
      <c r="V39" s="26"/>
      <c r="W39" s="26"/>
    </row>
    <row r="40" ht="14.25" spans="1:23">
      <c r="A40" s="20" t="s">
        <v>81</v>
      </c>
      <c r="B40" s="20" t="s">
        <v>81</v>
      </c>
      <c r="C40" s="21"/>
      <c r="D40" s="22"/>
      <c r="E40" s="22"/>
      <c r="F40" s="22"/>
      <c r="G40" s="22"/>
      <c r="H40" s="23"/>
      <c r="I40" s="38"/>
      <c r="J40" s="39"/>
      <c r="K40" s="22"/>
      <c r="L40" s="22"/>
      <c r="M40" s="38"/>
      <c r="N40" s="40"/>
      <c r="O40" s="26"/>
      <c r="P40" s="26"/>
      <c r="Q40" s="26"/>
      <c r="R40" s="26"/>
      <c r="S40" s="26"/>
      <c r="T40" s="26"/>
      <c r="U40" s="26"/>
      <c r="V40" s="26"/>
      <c r="W40" s="26"/>
    </row>
    <row r="41" ht="14.25" spans="1:23">
      <c r="A41" s="24"/>
      <c r="B41" s="24"/>
      <c r="C41" s="25"/>
      <c r="D41" s="26"/>
      <c r="E41" s="26"/>
      <c r="F41" s="26"/>
      <c r="G41" s="26"/>
      <c r="H41" s="27"/>
      <c r="I41" s="27"/>
      <c r="J41" s="27"/>
      <c r="K41" s="26"/>
      <c r="L41" s="26"/>
      <c r="M41" s="26"/>
      <c r="N41" s="41"/>
      <c r="O41" s="26"/>
      <c r="P41" s="26"/>
      <c r="Q41" s="26"/>
      <c r="R41" s="26"/>
      <c r="S41" s="26"/>
      <c r="T41" s="26"/>
      <c r="U41" s="26"/>
      <c r="V41" s="26"/>
      <c r="W41" s="26"/>
    </row>
  </sheetData>
  <mergeCells count="7">
    <mergeCell ref="B1:N1"/>
    <mergeCell ref="D3:F3"/>
    <mergeCell ref="G3:H3"/>
    <mergeCell ref="K3:N3"/>
    <mergeCell ref="A3:A4"/>
    <mergeCell ref="B3:B4"/>
    <mergeCell ref="C3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袁野</dc:creator>
  <cp:lastModifiedBy>张涛（boss）</cp:lastModifiedBy>
  <dcterms:created xsi:type="dcterms:W3CDTF">2021-01-25T09:38:00Z</dcterms:created>
  <dcterms:modified xsi:type="dcterms:W3CDTF">2022-04-28T08:11:15Z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2C61902EB7DA4EA7803F26EFEB77EF01</vt:lpwstr>
  </property>
</Properties>
</file>