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<sst xmlns="http://schemas.openxmlformats.org/spreadsheetml/2006/main" count="131" uniqueCount="82">
  <si>
    <t>商事主体登记</t>
  </si>
  <si>
    <t>报告期：</t>
  </si>
  <si>
    <t>recordid</t>
  </si>
  <si>
    <t>项目</t>
  </si>
  <si>
    <t>单位</t>
  </si>
  <si>
    <t>本年情况</t>
  </si>
  <si>
    <t>上年情况</t>
  </si>
  <si>
    <t>历年累计</t>
  </si>
  <si>
    <t>12月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</si>
  <si>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</si>
  <si>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</si>
  <si>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</si>
  <si>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</si>
  <si>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</si>
  <si>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</si>
  <si>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</si>
  <si>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一、商事主体登记情况</t>
  </si>
  <si>
    <t>A001</t>
  </si>
  <si>
    <t>商事主体总数</t>
  </si>
  <si>
    <t>户</t>
  </si>
  <si>
    <t>A002</t>
  </si>
  <si>
    <t>（一）企业总数</t>
  </si>
  <si>
    <t>f8a2921a-08b5-4d6f-8fed-a771c17c4126</t>
  </si>
  <si>
    <t>其中：法人企业</t>
  </si>
  <si>
    <t>001898b9-03a7-4d9f-9055-e8700384d20a</t>
  </si>
  <si>
    <t>自贸区商事主体总数</t>
  </si>
  <si>
    <t>33e6a1d8-53ba-4626-b5fe-c7b6842c91de</t>
  </si>
  <si>
    <t xml:space="preserve">    其中</t>
  </si>
  <si>
    <t/>
  </si>
  <si>
    <t>b836e8d0-39a0-4431-8d27-4a02b981ffbf</t>
  </si>
  <si>
    <t>第一产业</t>
  </si>
  <si>
    <t>fc8102b0-0977-4b44-a4c5-9e9c6c17ee2a</t>
  </si>
  <si>
    <t>第二产业</t>
  </si>
  <si>
    <t>7cf73508-eda1-4dd3-a955-9428d384128a</t>
  </si>
  <si>
    <t>第三产业</t>
  </si>
  <si>
    <t>A005</t>
  </si>
  <si>
    <t xml:space="preserve">    1、内资企业（含私营）</t>
  </si>
  <si>
    <t>52b7453e-63d1-49f9-95c6-c113e5c30154</t>
  </si>
  <si>
    <t xml:space="preserve">       户数</t>
  </si>
  <si>
    <t>da250566-324f-45d1-81d2-04b1da3ae995</t>
  </si>
  <si>
    <t xml:space="preserve">       其中:法人企业</t>
  </si>
  <si>
    <t>9f97b05d-c3db-4f90-8401-3265b2547a91</t>
  </si>
  <si>
    <t xml:space="preserve">       注册资本</t>
  </si>
  <si>
    <t>万元</t>
  </si>
  <si>
    <t>082f7bb9-462e-4ec7-b3d2-051c27349c99</t>
  </si>
  <si>
    <t xml:space="preserve">       其中：私营企业</t>
  </si>
  <si>
    <t>0d795a9e-a2c1-4fc7-8c22-8d832b508417</t>
  </si>
  <si>
    <t xml:space="preserve">       私营法人企业</t>
  </si>
  <si>
    <t>2b96ca0b-4318-4a98-9042-14c8f49735c8</t>
  </si>
  <si>
    <t>50e0dec2-fc55-49df-8a00-38085b4e5729</t>
  </si>
  <si>
    <t xml:space="preserve">       注销企业户数</t>
  </si>
  <si>
    <t>999be2a0-0d5e-4e3b-8f39-c2d46f115b01</t>
  </si>
  <si>
    <t xml:space="preserve">       吊销企业户数</t>
  </si>
  <si>
    <t>A014</t>
  </si>
  <si>
    <t xml:space="preserve">    2、外资企业</t>
  </si>
  <si>
    <t>6783236a-7cdf-46e9-88e3-df488d82ad16</t>
  </si>
  <si>
    <t>23eb35b6-a335-424f-9318-1e60d0ee5796</t>
  </si>
  <si>
    <t xml:space="preserve">       其中：1.法人企业</t>
  </si>
  <si>
    <t>de329eed-2325-4d70-bba0-1447ac95355b</t>
  </si>
  <si>
    <t xml:space="preserve">       2.分支机构</t>
  </si>
  <si>
    <t>fd5aa36e-9fbc-4680-9f2a-c32117ead180</t>
  </si>
  <si>
    <t xml:space="preserve">       投资总额</t>
  </si>
  <si>
    <t>万美元</t>
  </si>
  <si>
    <t>ee790dac-f3d8-449c-b22d-cf445373d585</t>
  </si>
  <si>
    <t>c93a4757-0ccc-4811-a9ac-269ab2a7aa31</t>
  </si>
  <si>
    <t xml:space="preserve">       其中:外方认缴</t>
  </si>
  <si>
    <t>e631a89e-2f8b-4c7f-b3be-bc1498fc74e4</t>
  </si>
  <si>
    <t>7febf771-9c18-4ee3-85e9-912e8d48b273</t>
  </si>
  <si>
    <t>A023</t>
  </si>
  <si>
    <t>（二）个体工商户总数</t>
  </si>
  <si>
    <t>a829f235-a9b1-436f-8f53-2ef7e9c262b4</t>
  </si>
  <si>
    <t>26c13386-4fa2-4198-bf0a-25c10c0cdf41</t>
  </si>
  <si>
    <t xml:space="preserve">       资金数额</t>
  </si>
  <si>
    <t>0d1de3b0-02c7-4edf-957f-d25f07bc1c69</t>
  </si>
  <si>
    <t xml:space="preserve">       注销户数</t>
  </si>
  <si>
    <t>587fd913-a7bd-48ba-a6df-e17aad5ca3dc</t>
  </si>
  <si>
    <t xml:space="preserve">       吊销数</t>
  </si>
  <si>
    <t>A028</t>
  </si>
  <si>
    <t>常驻代表机构</t>
  </si>
  <si>
    <t>A029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</si>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</sst>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%"/>
    <numFmt numFmtId="178" formatCode="0.00_ ;[Red]\-0.00\ "/>
    <numFmt numFmtId="179" formatCode="0_ ;[Red]\-0\ "/>
    <numFmt numFmtId="180" formatCode="yyyy&quot;年&quot;m&quot;月&quot;;@"/>
    <numFmt numFmtId="181" formatCode="0.0%_ ;[Red]\-0.0%\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color rgb="FF333399"/>
      <name val="黑体"/>
      <charset val="134"/>
    </font>
    <font>
      <sz val="10"/>
      <color rgb="FF333399"/>
      <name val="宋体"/>
      <charset val="134"/>
    </font>
    <font>
      <sz val="10"/>
      <color rgb="FF000000"/>
      <name val="宋体"/>
      <charset val="134"/>
    </font>
    <font>
      <sz val="10"/>
      <color rgb="FF333399"/>
      <name val="Times New Roman"/>
      <charset val="134"/>
    </font>
    <font>
      <b/>
      <sz val="14"/>
      <color rgb="FF333399"/>
      <name val="黑体"/>
      <charset val="134"/>
    </font>
    <font>
      <b/>
      <sz val="12"/>
      <color rgb="FF333399"/>
      <name val="黑体"/>
      <charset val="134"/>
    </font>
    <font>
      <sz val="9"/>
      <color rgb="FF000080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2"/>
      <color rgb="FF333399"/>
      <name val="黑体"/>
      <charset val="134"/>
    </font>
    <font>
      <sz val="12"/>
      <color rgb="FF333399"/>
      <name val="宋体"/>
      <charset val="134"/>
    </font>
    <font>
      <b/>
      <sz val="10"/>
      <color rgb="FF333399"/>
      <name val="宋体"/>
      <charset val="134"/>
    </font>
    <font>
      <b/>
      <sz val="12"/>
      <color rgb="FFFF0000"/>
      <name val="宋体"/>
      <charset val="134"/>
    </font>
    <font>
      <sz val="10"/>
      <color theme="1"/>
      <name val="宋体"/>
      <charset val="134"/>
    </font>
    <font>
      <sz val="12"/>
      <color rgb="FF000000"/>
      <name val="宋体"/>
      <charset val="134"/>
    </font>
    <font>
      <sz val="9"/>
      <color rgb="FF000080"/>
      <name val="Times New Roman"/>
      <charset val="134"/>
    </font>
    <font>
      <sz val="12"/>
      <color rgb="FF000080"/>
      <name val="宋体"/>
      <charset val="134"/>
    </font>
    <font>
      <sz val="10"/>
      <color rgb="FF333399"/>
      <name val="黑体"/>
      <charset val="134"/>
    </font>
    <font>
      <sz val="10"/>
      <color rgb="FFFF0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6" fillId="10" borderId="5" applyNumberFormat="0" applyAlignment="0" applyProtection="0">
      <alignment vertical="center"/>
    </xf>
    <xf numFmtId="0" fontId="31" fillId="10" borderId="4" applyNumberFormat="0" applyAlignment="0" applyProtection="0">
      <alignment vertical="center"/>
    </xf>
    <xf numFmtId="0" fontId="23" fillId="5" borderId="3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/>
    <xf numFmtId="178" fontId="2" fillId="0" borderId="0" xfId="0" applyNumberFormat="1" applyFont="1" applyFill="1" applyAlignment="1">
      <alignment horizontal="center"/>
    </xf>
    <xf numFmtId="178" fontId="3" fillId="2" borderId="0" xfId="0" applyNumberFormat="1" applyFont="1" applyFill="1">
      <alignment vertical="center"/>
    </xf>
    <xf numFmtId="178" fontId="3" fillId="0" borderId="0" xfId="0" applyNumberFormat="1" applyFont="1" applyFill="1">
      <alignment vertical="center"/>
    </xf>
    <xf numFmtId="176" fontId="4" fillId="0" borderId="0" xfId="0" applyNumberFormat="1" applyFont="1" applyFill="1">
      <alignment vertical="center"/>
    </xf>
    <xf numFmtId="178" fontId="3" fillId="3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  <protection locked="0"/>
    </xf>
    <xf numFmtId="57" fontId="5" fillId="0" borderId="1" xfId="0" applyNumberFormat="1" applyFont="1" applyFill="1" applyBorder="1" applyAlignment="1">
      <alignment horizontal="center" vertical="center"/>
    </xf>
    <xf numFmtId="178" fontId="3" fillId="3" borderId="1" xfId="0" applyNumberFormat="1" applyFont="1" applyFill="1" applyBorder="1" applyAlignment="1" applyProtection="1">
      <alignment horizontal="center" vertical="center"/>
      <protection locked="0"/>
    </xf>
    <xf numFmtId="178" fontId="6" fillId="0" borderId="1" xfId="0" applyNumberFormat="1" applyFont="1" applyFill="1" applyBorder="1">
      <alignment vertical="center"/>
    </xf>
    <xf numFmtId="178" fontId="7" fillId="0" borderId="1" xfId="0" applyNumberFormat="1" applyFont="1" applyFill="1" applyBorder="1">
      <alignment vertical="center"/>
    </xf>
    <xf numFmtId="179" fontId="8" fillId="0" borderId="1" xfId="0" applyNumberFormat="1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/>
    <xf numFmtId="179" fontId="9" fillId="0" borderId="1" xfId="0" applyNumberFormat="1" applyFont="1" applyFill="1" applyBorder="1" applyAlignment="1" applyProtection="1">
      <alignment horizontal="center" vertical="center"/>
      <protection locked="0"/>
    </xf>
    <xf numFmtId="179" fontId="10" fillId="0" borderId="1" xfId="0" applyNumberFormat="1" applyFont="1" applyFill="1" applyBorder="1" applyAlignment="1" applyProtection="1">
      <alignment horizontal="center" vertical="center"/>
      <protection locked="0"/>
    </xf>
    <xf numFmtId="57" fontId="5" fillId="3" borderId="1" xfId="0" applyNumberFormat="1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/>
    <xf numFmtId="57" fontId="12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/>
    <xf numFmtId="178" fontId="12" fillId="3" borderId="1" xfId="0" applyNumberFormat="1" applyFont="1" applyFill="1" applyBorder="1" applyAlignment="1" applyProtection="1">
      <alignment horizontal="center" vertical="center"/>
      <protection locked="0"/>
    </xf>
    <xf numFmtId="178" fontId="12" fillId="0" borderId="2" xfId="0" applyNumberFormat="1" applyFont="1" applyFill="1" applyBorder="1" applyAlignment="1"/>
    <xf numFmtId="178" fontId="13" fillId="0" borderId="0" xfId="0" applyNumberFormat="1" applyFont="1" applyAlignment="1"/>
    <xf numFmtId="178" fontId="13" fillId="0" borderId="0" xfId="0" applyNumberFormat="1" applyFont="1" applyFill="1" applyAlignment="1"/>
    <xf numFmtId="178" fontId="3" fillId="0" borderId="0" xfId="0" applyNumberFormat="1" applyFont="1" applyFill="1" applyAlignment="1">
      <alignment horizontal="center"/>
    </xf>
    <xf numFmtId="179" fontId="9" fillId="0" borderId="0" xfId="0" applyNumberFormat="1" applyFont="1" applyFill="1" applyAlignment="1"/>
    <xf numFmtId="179" fontId="10" fillId="0" borderId="0" xfId="0" applyNumberFormat="1" applyFont="1" applyFill="1" applyAlignment="1"/>
    <xf numFmtId="0" fontId="14" fillId="0" borderId="0" xfId="0" applyFont="1" applyAlignment="1"/>
    <xf numFmtId="0" fontId="15" fillId="0" borderId="0" xfId="0" applyFont="1" applyAlignment="1"/>
    <xf numFmtId="176" fontId="16" fillId="0" borderId="0" xfId="0" applyNumberFormat="1" applyFont="1" applyAlignment="1"/>
    <xf numFmtId="178" fontId="3" fillId="0" borderId="0" xfId="0" applyNumberFormat="1" applyFont="1" applyFill="1" applyAlignment="1">
      <alignment horizontal="right" vertical="center"/>
    </xf>
    <xf numFmtId="180" fontId="5" fillId="0" borderId="0" xfId="0" applyNumberFormat="1" applyFont="1" applyFill="1">
      <alignment vertical="center"/>
    </xf>
    <xf numFmtId="0" fontId="3" fillId="0" borderId="0" xfId="0" applyFont="1" applyAlignment="1"/>
    <xf numFmtId="178" fontId="3" fillId="0" borderId="1" xfId="0" applyNumberFormat="1" applyFont="1" applyFill="1" applyBorder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181" fontId="17" fillId="0" borderId="1" xfId="0" applyNumberFormat="1" applyFont="1" applyFill="1" applyBorder="1" applyAlignment="1">
      <alignment horizontal="center" vertical="center"/>
    </xf>
    <xf numFmtId="179" fontId="3" fillId="0" borderId="0" xfId="0" applyNumberFormat="1" applyFont="1" applyAlignment="1"/>
    <xf numFmtId="181" fontId="18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9" fontId="1" fillId="0" borderId="0" xfId="0" applyNumberFormat="1" applyFont="1" applyAlignment="1"/>
    <xf numFmtId="179" fontId="4" fillId="0" borderId="0" xfId="0" applyNumberFormat="1" applyFont="1" applyFill="1" applyAlignment="1"/>
    <xf numFmtId="0" fontId="19" fillId="0" borderId="0" xfId="0" applyFont="1" applyFill="1" applyAlignment="1">
      <alignment horizontal="center"/>
    </xf>
    <xf numFmtId="177" fontId="20" fillId="0" borderId="0" xfId="0" applyNumberFormat="1" applyFont="1" applyFill="1" applyAlignment="1"/>
    <xf numFmtId="177" fontId="1" fillId="0" borderId="0" xfId="0" applyNumberFormat="1" applyFont="1" applyAlignment="1"/>
    <xf numFmtId="0" fontId="16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tabSelected="1" topLeftCell="B1" workbookViewId="0">
      <selection activeCell="B1" sqref="B1:N40"/>
    </sheetView>
  </sheetViews>
  <sheetFormatPr defaultColWidth="9" defaultRowHeight="13.5"/>
  <cols>
    <col min="1" max="1" width="9" hidden="1" customWidth="1"/>
    <col min="2" max="2" width="25.875" customWidth="1"/>
    <col min="5" max="5" width="9" hidden="1" customWidth="1"/>
    <col min="9" max="10" width="19.25" customWidth="1"/>
    <col min="13" max="14" width="17.75" customWidth="1"/>
  </cols>
  <sheetData>
    <row r="1" ht="25.5" customHeight="1" spans="1:23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  <c r="S1" s="1"/>
      <c r="T1" s="45"/>
      <c r="U1" s="45"/>
      <c r="V1" s="45"/>
      <c r="W1" s="1"/>
    </row>
    <row r="2" spans="1:23">
      <c r="A2" s="3"/>
      <c r="B2" s="4"/>
      <c r="C2" s="4"/>
      <c r="D2" s="4"/>
      <c r="E2" s="4"/>
      <c r="F2" s="4"/>
      <c r="G2" s="4"/>
      <c r="H2" s="5"/>
      <c r="I2" s="5"/>
      <c r="J2" s="5"/>
      <c r="K2" s="4"/>
      <c r="L2" s="4"/>
      <c r="M2" s="31" t="s">
        <v>1</v>
      </c>
      <c r="N2" s="32">
        <v>44166</v>
      </c>
      <c r="O2" s="33"/>
      <c r="P2" s="33"/>
      <c r="Q2" s="33"/>
      <c r="R2" s="33"/>
      <c r="S2" s="33"/>
      <c r="T2" s="33"/>
      <c r="U2" s="33"/>
      <c r="V2" s="33"/>
      <c r="W2" s="33"/>
    </row>
    <row r="3" customHeight="1" spans="1:23">
      <c r="A3" s="6" t="s">
        <v>2</v>
      </c>
      <c r="B3" s="7" t="s">
        <v>3</v>
      </c>
      <c r="C3" s="7" t="s">
        <v>4</v>
      </c>
      <c r="D3" s="7" t="s">
        <v>5</v>
      </c>
      <c r="E3" s="7"/>
      <c r="F3" s="7"/>
      <c r="G3" s="7" t="s">
        <v>6</v>
      </c>
      <c r="H3" s="7"/>
      <c r="I3" s="34"/>
      <c r="J3" s="34"/>
      <c r="K3" s="7" t="s">
        <v>7</v>
      </c>
      <c r="L3" s="7"/>
      <c r="M3" s="7"/>
      <c r="N3" s="7"/>
      <c r="O3" s="33"/>
      <c r="P3" s="33"/>
      <c r="Q3" s="33"/>
      <c r="R3" s="33"/>
      <c r="S3" s="33"/>
      <c r="T3" s="33"/>
      <c r="U3" s="33"/>
      <c r="V3" s="33"/>
      <c r="W3" s="33"/>
    </row>
    <row r="4" spans="1:23">
      <c r="A4" s="6"/>
      <c r="B4" s="7"/>
      <c r="C4" s="7"/>
      <c r="D4" s="8" t="s">
        <v>8</v>
      </c>
      <c r="E4" s="8"/>
      <c r="F4" s="9" t="s">
        <v>9</v>
      </c>
      <c r="G4" s="8" t="s">
        <v>8</v>
      </c>
      <c r="H4" s="9" t="s">
        <v>9</v>
      </c>
      <c r="I4" s="34" t="s">
        <v>10</v>
      </c>
      <c r="J4" s="34" t="s">
        <v>11</v>
      </c>
      <c r="K4" s="8" t="s">
        <v>12</v>
      </c>
      <c r="L4" s="8" t="s">
        <v>13</v>
      </c>
      <c r="M4" s="8" t="s">
        <v>14</v>
      </c>
      <c r="N4" s="35" t="s">
        <v>15</v>
      </c>
      <c r="O4" s="33"/>
      <c r="P4" s="33"/>
      <c r="Q4" s="33"/>
      <c r="R4" s="33"/>
      <c r="S4" s="33"/>
      <c r="T4" s="33"/>
      <c r="U4" s="33"/>
      <c r="V4" s="33"/>
      <c r="W4" s="33"/>
    </row>
    <row r="5" ht="18.75" spans="1:23">
      <c r="A5" s="10" t="s">
        <v>2</v>
      </c>
      <c r="B5" s="11" t="s">
        <v>16</v>
      </c>
      <c r="C5" s="8"/>
      <c r="D5" s="8"/>
      <c r="E5" s="8"/>
      <c r="F5" s="9"/>
      <c r="G5" s="8"/>
      <c r="H5" s="9"/>
      <c r="I5" s="8"/>
      <c r="J5" s="8"/>
      <c r="K5" s="8"/>
      <c r="L5" s="8"/>
      <c r="M5" s="8"/>
      <c r="N5" s="35"/>
      <c r="O5" s="33"/>
      <c r="P5" s="33"/>
      <c r="Q5" s="33"/>
      <c r="R5" s="33"/>
      <c r="S5" s="33"/>
      <c r="T5" s="33"/>
      <c r="U5" s="33"/>
      <c r="V5" s="33"/>
      <c r="W5" s="33"/>
    </row>
    <row r="6" ht="14.25" spans="1:23">
      <c r="A6" s="10" t="s">
        <v>17</v>
      </c>
      <c r="B6" s="12" t="s">
        <v>18</v>
      </c>
      <c r="C6" s="8" t="s">
        <v>19</v>
      </c>
      <c r="D6" s="13">
        <f t="shared" ref="D6:H6" si="0">D7+D33</f>
        <v>58197</v>
      </c>
      <c r="E6" s="13">
        <v>49564</v>
      </c>
      <c r="F6" s="13">
        <f t="shared" si="0"/>
        <v>107761</v>
      </c>
      <c r="G6" s="13">
        <f t="shared" si="0"/>
        <v>49076</v>
      </c>
      <c r="H6" s="13">
        <f t="shared" si="0"/>
        <v>505127</v>
      </c>
      <c r="I6" s="13">
        <f t="shared" ref="I6:I9" si="1">F6-H6</f>
        <v>-397366</v>
      </c>
      <c r="J6" s="36">
        <f t="shared" ref="J6:J9" si="2">IF(ISERROR(I6/H6),"",I6/H6)</f>
        <v>-0.786665531638578</v>
      </c>
      <c r="K6" s="13">
        <f>K7+K33</f>
        <v>3585897</v>
      </c>
      <c r="L6" s="13">
        <f>L7+L33</f>
        <v>3276881</v>
      </c>
      <c r="M6" s="13">
        <f t="shared" ref="M6:M9" si="3">K6-L6</f>
        <v>309016</v>
      </c>
      <c r="N6" s="36">
        <f t="shared" ref="N6:N9" si="4">IF(ISERROR(M6/L6),"",M6/L6)</f>
        <v>0.0943018681484009</v>
      </c>
      <c r="O6" s="37"/>
      <c r="P6" s="37"/>
      <c r="Q6" s="37"/>
      <c r="R6" s="37"/>
      <c r="S6" s="37"/>
      <c r="T6" s="37"/>
      <c r="U6" s="37"/>
      <c r="V6" s="37"/>
      <c r="W6" s="37"/>
    </row>
    <row r="7" ht="14.25" spans="1:23">
      <c r="A7" s="10" t="s">
        <v>20</v>
      </c>
      <c r="B7" s="14" t="s">
        <v>21</v>
      </c>
      <c r="C7" s="8" t="s">
        <v>19</v>
      </c>
      <c r="D7" s="13">
        <f t="shared" ref="D7:H7" si="5">D15+D24</f>
        <v>38204</v>
      </c>
      <c r="E7" s="13">
        <v>30134</v>
      </c>
      <c r="F7" s="13">
        <f t="shared" si="5"/>
        <v>68338</v>
      </c>
      <c r="G7" s="13">
        <f t="shared" si="5"/>
        <v>32735</v>
      </c>
      <c r="H7" s="13">
        <f t="shared" si="5"/>
        <v>300806</v>
      </c>
      <c r="I7" s="13">
        <f t="shared" si="1"/>
        <v>-232468</v>
      </c>
      <c r="J7" s="36">
        <f t="shared" si="2"/>
        <v>-0.772817031575168</v>
      </c>
      <c r="K7" s="13">
        <f>K15+K24</f>
        <v>2262548</v>
      </c>
      <c r="L7" s="13">
        <f>L15+L24</f>
        <v>2042588</v>
      </c>
      <c r="M7" s="13">
        <f t="shared" si="3"/>
        <v>219960</v>
      </c>
      <c r="N7" s="36">
        <f t="shared" si="4"/>
        <v>0.107686914835493</v>
      </c>
      <c r="O7" s="1"/>
      <c r="P7" s="1"/>
      <c r="Q7" s="1"/>
      <c r="R7" s="1"/>
      <c r="S7" s="1"/>
      <c r="T7" s="1"/>
      <c r="U7" s="1"/>
      <c r="V7" s="1"/>
      <c r="W7" s="1"/>
    </row>
    <row r="8" ht="14.25" spans="1:23">
      <c r="A8" s="10" t="s">
        <v>22</v>
      </c>
      <c r="B8" s="8" t="s">
        <v>23</v>
      </c>
      <c r="C8" s="8" t="s">
        <v>19</v>
      </c>
      <c r="D8" s="13">
        <f t="shared" ref="D8:H8" si="6">D16+D25</f>
        <v>36147</v>
      </c>
      <c r="E8" s="13">
        <v>28323</v>
      </c>
      <c r="F8" s="13">
        <f t="shared" si="6"/>
        <v>64470</v>
      </c>
      <c r="G8" s="13">
        <f t="shared" si="6"/>
        <v>31380</v>
      </c>
      <c r="H8" s="13">
        <f t="shared" si="6"/>
        <v>286467</v>
      </c>
      <c r="I8" s="13">
        <f t="shared" si="1"/>
        <v>-221997</v>
      </c>
      <c r="J8" s="36">
        <f t="shared" si="2"/>
        <v>-0.774947899758087</v>
      </c>
      <c r="K8" s="13">
        <f>K16+K25</f>
        <v>2169873</v>
      </c>
      <c r="L8" s="13">
        <f>L16+L25</f>
        <v>1952723</v>
      </c>
      <c r="M8" s="13">
        <f t="shared" si="3"/>
        <v>217150</v>
      </c>
      <c r="N8" s="36">
        <f t="shared" si="4"/>
        <v>0.111203688387959</v>
      </c>
      <c r="O8" s="1"/>
      <c r="P8" s="1"/>
      <c r="Q8" s="1"/>
      <c r="R8" s="1"/>
      <c r="S8" s="1"/>
      <c r="T8" s="1"/>
      <c r="U8" s="1"/>
      <c r="V8" s="1"/>
      <c r="W8" s="1"/>
    </row>
    <row r="9" ht="14.25" spans="1:23">
      <c r="A9" s="10" t="s">
        <v>24</v>
      </c>
      <c r="B9" s="8" t="s">
        <v>25</v>
      </c>
      <c r="C9" s="8" t="s">
        <v>19</v>
      </c>
      <c r="D9" s="15">
        <v>0</v>
      </c>
      <c r="E9" s="15">
        <v>0</v>
      </c>
      <c r="F9" s="13">
        <f t="shared" ref="F9:F13" si="7">E9+D9</f>
        <v>0</v>
      </c>
      <c r="G9" s="15">
        <v>0</v>
      </c>
      <c r="H9" s="16">
        <v>0</v>
      </c>
      <c r="I9" s="13">
        <f t="shared" si="1"/>
        <v>0</v>
      </c>
      <c r="J9" s="38" t="str">
        <f t="shared" si="2"/>
        <v/>
      </c>
      <c r="K9" s="15">
        <v>0</v>
      </c>
      <c r="L9" s="13">
        <v>0</v>
      </c>
      <c r="M9" s="13">
        <f t="shared" si="3"/>
        <v>0</v>
      </c>
      <c r="N9" s="38" t="str">
        <f t="shared" si="4"/>
        <v/>
      </c>
      <c r="O9" s="1"/>
      <c r="P9" s="1"/>
      <c r="Q9" s="1"/>
      <c r="R9" s="1"/>
      <c r="S9" s="1"/>
      <c r="T9" s="1"/>
      <c r="U9" s="1"/>
      <c r="V9" s="1"/>
      <c r="W9" s="1"/>
    </row>
    <row r="10" ht="14.25" spans="1:23">
      <c r="A10" s="17" t="s">
        <v>26</v>
      </c>
      <c r="B10" s="18" t="s">
        <v>27</v>
      </c>
      <c r="C10" s="19" t="s">
        <v>28</v>
      </c>
      <c r="D10" s="19" t="s">
        <v>28</v>
      </c>
      <c r="E10" s="19" t="s">
        <v>28</v>
      </c>
      <c r="F10" s="19" t="s">
        <v>28</v>
      </c>
      <c r="G10" s="19" t="s">
        <v>28</v>
      </c>
      <c r="H10" s="19" t="s">
        <v>28</v>
      </c>
      <c r="I10" s="19" t="s">
        <v>28</v>
      </c>
      <c r="J10" s="19" t="s">
        <v>28</v>
      </c>
      <c r="K10" s="19" t="s">
        <v>28</v>
      </c>
      <c r="L10" s="19" t="s">
        <v>28</v>
      </c>
      <c r="M10" s="19" t="s">
        <v>28</v>
      </c>
      <c r="N10" s="39" t="s">
        <v>28</v>
      </c>
      <c r="O10" s="1"/>
      <c r="P10" s="1"/>
      <c r="Q10" s="1"/>
      <c r="R10" s="1"/>
      <c r="S10" s="1"/>
      <c r="T10" s="1"/>
      <c r="U10" s="1"/>
      <c r="V10" s="1"/>
      <c r="W10" s="1"/>
    </row>
    <row r="11" ht="14.25" spans="1:23">
      <c r="A11" s="10" t="s">
        <v>29</v>
      </c>
      <c r="B11" s="8" t="s">
        <v>30</v>
      </c>
      <c r="C11" s="8" t="s">
        <v>19</v>
      </c>
      <c r="D11" s="15">
        <v>128</v>
      </c>
      <c r="E11" s="15">
        <v>0</v>
      </c>
      <c r="F11" s="13">
        <f t="shared" si="7"/>
        <v>128</v>
      </c>
      <c r="G11" s="15">
        <v>82</v>
      </c>
      <c r="H11" s="16">
        <v>706</v>
      </c>
      <c r="I11" s="13">
        <f t="shared" ref="I11:I13" si="8">F11-H11</f>
        <v>-578</v>
      </c>
      <c r="J11" s="36">
        <f t="shared" ref="J11:J13" si="9">IF(ISERROR(I11/H11),"",I11/H11)</f>
        <v>-0.818696883852691</v>
      </c>
      <c r="K11" s="15">
        <v>0</v>
      </c>
      <c r="L11" s="13">
        <v>0</v>
      </c>
      <c r="M11" s="13">
        <f t="shared" ref="M11:M13" si="10">K11-L11</f>
        <v>0</v>
      </c>
      <c r="N11" s="38" t="str">
        <f t="shared" ref="N11:N13" si="11">IF(ISERROR(M11/L11),"",M11/L11)</f>
        <v/>
      </c>
      <c r="O11" s="1"/>
      <c r="P11" s="1"/>
      <c r="Q11" s="1"/>
      <c r="R11" s="1"/>
      <c r="S11" s="1"/>
      <c r="T11" s="1"/>
      <c r="U11" s="1"/>
      <c r="V11" s="1"/>
      <c r="W11" s="1"/>
    </row>
    <row r="12" ht="14.25" spans="1:23">
      <c r="A12" s="10" t="s">
        <v>31</v>
      </c>
      <c r="B12" s="8" t="s">
        <v>32</v>
      </c>
      <c r="C12" s="8" t="s">
        <v>19</v>
      </c>
      <c r="D12" s="15">
        <v>5476</v>
      </c>
      <c r="E12" s="15">
        <v>0</v>
      </c>
      <c r="F12" s="13">
        <f t="shared" si="7"/>
        <v>5476</v>
      </c>
      <c r="G12" s="15">
        <v>2350</v>
      </c>
      <c r="H12" s="16">
        <v>22834</v>
      </c>
      <c r="I12" s="13">
        <f t="shared" si="8"/>
        <v>-17358</v>
      </c>
      <c r="J12" s="36">
        <f t="shared" si="9"/>
        <v>-0.760182184461768</v>
      </c>
      <c r="K12" s="15">
        <v>0</v>
      </c>
      <c r="L12" s="13">
        <v>0</v>
      </c>
      <c r="M12" s="13">
        <f t="shared" si="10"/>
        <v>0</v>
      </c>
      <c r="N12" s="38" t="str">
        <f t="shared" si="11"/>
        <v/>
      </c>
      <c r="O12" s="1"/>
      <c r="P12" s="1"/>
      <c r="Q12" s="1"/>
      <c r="R12" s="1"/>
      <c r="S12" s="1"/>
      <c r="T12" s="1"/>
      <c r="U12" s="1"/>
      <c r="V12" s="1"/>
      <c r="W12" s="1"/>
    </row>
    <row r="13" ht="14.25" spans="1:23">
      <c r="A13" s="10" t="s">
        <v>33</v>
      </c>
      <c r="B13" s="8" t="s">
        <v>34</v>
      </c>
      <c r="C13" s="8" t="s">
        <v>19</v>
      </c>
      <c r="D13" s="15">
        <v>70804</v>
      </c>
      <c r="E13" s="15">
        <v>0</v>
      </c>
      <c r="F13" s="13">
        <f t="shared" si="7"/>
        <v>70804</v>
      </c>
      <c r="G13" s="15">
        <v>30303</v>
      </c>
      <c r="H13" s="16">
        <v>551576</v>
      </c>
      <c r="I13" s="13">
        <f t="shared" si="8"/>
        <v>-480772</v>
      </c>
      <c r="J13" s="36">
        <f t="shared" si="9"/>
        <v>-0.87163328353663</v>
      </c>
      <c r="K13" s="15">
        <v>0</v>
      </c>
      <c r="L13" s="13">
        <v>0</v>
      </c>
      <c r="M13" s="13">
        <f t="shared" si="10"/>
        <v>0</v>
      </c>
      <c r="N13" s="38" t="str">
        <f t="shared" si="11"/>
        <v/>
      </c>
      <c r="O13" s="1"/>
      <c r="P13" s="1"/>
      <c r="Q13" s="1"/>
      <c r="R13" s="1"/>
      <c r="S13" s="1"/>
      <c r="T13" s="1"/>
      <c r="U13" s="1"/>
      <c r="V13" s="1"/>
      <c r="W13" s="1"/>
    </row>
    <row r="14" ht="14.25" spans="1:23">
      <c r="A14" s="17" t="s">
        <v>35</v>
      </c>
      <c r="B14" s="18" t="s">
        <v>36</v>
      </c>
      <c r="C14" s="9"/>
      <c r="D14" s="8"/>
      <c r="E14" s="8"/>
      <c r="F14" s="8"/>
      <c r="G14" s="9"/>
      <c r="H14" s="9"/>
      <c r="I14" s="9"/>
      <c r="J14" s="9"/>
      <c r="K14" s="8"/>
      <c r="L14" s="9"/>
      <c r="M14" s="9"/>
      <c r="N14" s="35"/>
      <c r="O14" s="1"/>
      <c r="P14" s="1"/>
      <c r="Q14" s="1"/>
      <c r="R14" s="1"/>
      <c r="S14" s="1"/>
      <c r="T14" s="1"/>
      <c r="U14" s="1"/>
      <c r="V14" s="1"/>
      <c r="W14" s="1"/>
    </row>
    <row r="15" ht="14.25" spans="1:23">
      <c r="A15" s="10" t="s">
        <v>37</v>
      </c>
      <c r="B15" s="20" t="s">
        <v>38</v>
      </c>
      <c r="C15" s="8" t="s">
        <v>19</v>
      </c>
      <c r="D15" s="15">
        <v>37685</v>
      </c>
      <c r="E15" s="15">
        <v>29664</v>
      </c>
      <c r="F15" s="15">
        <f t="shared" ref="F15:F22" si="12">E15+D15</f>
        <v>67349</v>
      </c>
      <c r="G15" s="13">
        <v>32170</v>
      </c>
      <c r="H15" s="13">
        <v>294852</v>
      </c>
      <c r="I15" s="13">
        <f t="shared" ref="I15:I22" si="13">F15-H15</f>
        <v>-227503</v>
      </c>
      <c r="J15" s="36">
        <f t="shared" ref="J15:J22" si="14">IF(ISERROR(I15/H15),"",I15/H15)</f>
        <v>-0.771583709793388</v>
      </c>
      <c r="K15" s="15">
        <v>2193926</v>
      </c>
      <c r="L15" s="13">
        <v>1974648</v>
      </c>
      <c r="M15" s="13">
        <f t="shared" ref="M15:M22" si="15">K15-L15</f>
        <v>219278</v>
      </c>
      <c r="N15" s="36">
        <f t="shared" ref="N15:N22" si="16">IF(ISERROR(M15/L15),"",M15/L15)</f>
        <v>0.111046627044415</v>
      </c>
      <c r="O15" s="1"/>
      <c r="P15" s="1"/>
      <c r="Q15" s="1"/>
      <c r="R15" s="1"/>
      <c r="S15" s="1"/>
      <c r="T15" s="1"/>
      <c r="U15" s="1"/>
      <c r="V15" s="1"/>
      <c r="W15" s="1"/>
    </row>
    <row r="16" ht="14.25" spans="1:23">
      <c r="A16" s="10" t="s">
        <v>39</v>
      </c>
      <c r="B16" s="20" t="s">
        <v>40</v>
      </c>
      <c r="C16" s="8" t="s">
        <v>19</v>
      </c>
      <c r="D16" s="15">
        <v>35709</v>
      </c>
      <c r="E16" s="15">
        <v>27937</v>
      </c>
      <c r="F16" s="15">
        <f t="shared" si="12"/>
        <v>63646</v>
      </c>
      <c r="G16" s="13">
        <v>30921</v>
      </c>
      <c r="H16" s="13">
        <v>281577</v>
      </c>
      <c r="I16" s="13">
        <f t="shared" si="13"/>
        <v>-217931</v>
      </c>
      <c r="J16" s="36">
        <f t="shared" si="14"/>
        <v>-0.773965913409121</v>
      </c>
      <c r="K16" s="15">
        <v>2110983</v>
      </c>
      <c r="L16" s="13">
        <v>1894478</v>
      </c>
      <c r="M16" s="13">
        <f t="shared" si="15"/>
        <v>216505</v>
      </c>
      <c r="N16" s="36">
        <f t="shared" si="16"/>
        <v>0.114282139987902</v>
      </c>
      <c r="O16" s="1"/>
      <c r="P16" s="1"/>
      <c r="Q16" s="1"/>
      <c r="R16" s="1"/>
      <c r="S16" s="1"/>
      <c r="T16" s="1"/>
      <c r="U16" s="1"/>
      <c r="V16" s="1"/>
      <c r="W16" s="1"/>
    </row>
    <row r="17" ht="14.25" spans="1:23">
      <c r="A17" s="10" t="s">
        <v>41</v>
      </c>
      <c r="B17" s="20" t="s">
        <v>42</v>
      </c>
      <c r="C17" s="8" t="s">
        <v>43</v>
      </c>
      <c r="D17" s="15">
        <v>26195989</v>
      </c>
      <c r="E17" s="15">
        <v>14857117</v>
      </c>
      <c r="F17" s="15">
        <f t="shared" si="12"/>
        <v>41053106</v>
      </c>
      <c r="G17" s="13">
        <v>21393761</v>
      </c>
      <c r="H17" s="13">
        <v>226154054</v>
      </c>
      <c r="I17" s="13">
        <f t="shared" si="13"/>
        <v>-185100948</v>
      </c>
      <c r="J17" s="36">
        <f t="shared" si="14"/>
        <v>-0.818472827376334</v>
      </c>
      <c r="K17" s="15">
        <v>2345885652</v>
      </c>
      <c r="L17" s="13">
        <v>2221213663</v>
      </c>
      <c r="M17" s="13">
        <f t="shared" si="15"/>
        <v>124671989</v>
      </c>
      <c r="N17" s="36">
        <f t="shared" si="16"/>
        <v>0.0561278687758549</v>
      </c>
      <c r="O17" s="1"/>
      <c r="P17" s="1"/>
      <c r="Q17" s="1"/>
      <c r="R17" s="1"/>
      <c r="S17" s="1"/>
      <c r="T17" s="1"/>
      <c r="U17" s="1"/>
      <c r="V17" s="1"/>
      <c r="W17" s="1"/>
    </row>
    <row r="18" ht="14.25" spans="1:23">
      <c r="A18" s="10" t="s">
        <v>44</v>
      </c>
      <c r="B18" s="20" t="s">
        <v>45</v>
      </c>
      <c r="C18" s="8" t="s">
        <v>19</v>
      </c>
      <c r="D18" s="15">
        <v>37676</v>
      </c>
      <c r="E18" s="15">
        <v>29651</v>
      </c>
      <c r="F18" s="15">
        <f t="shared" si="12"/>
        <v>67327</v>
      </c>
      <c r="G18" s="13">
        <v>32158</v>
      </c>
      <c r="H18" s="13">
        <v>294700</v>
      </c>
      <c r="I18" s="13">
        <f t="shared" si="13"/>
        <v>-227373</v>
      </c>
      <c r="J18" s="36">
        <f t="shared" si="14"/>
        <v>-0.771540549711571</v>
      </c>
      <c r="K18" s="15">
        <v>2186225</v>
      </c>
      <c r="L18" s="13">
        <v>1966650</v>
      </c>
      <c r="M18" s="13">
        <f t="shared" si="15"/>
        <v>219575</v>
      </c>
      <c r="N18" s="36">
        <f t="shared" si="16"/>
        <v>0.111649251264841</v>
      </c>
      <c r="O18" s="1"/>
      <c r="P18" s="1"/>
      <c r="Q18" s="1"/>
      <c r="R18" s="1"/>
      <c r="S18" s="1"/>
      <c r="T18" s="1"/>
      <c r="U18" s="1"/>
      <c r="V18" s="1"/>
      <c r="W18" s="1"/>
    </row>
    <row r="19" ht="14.25" spans="1:23">
      <c r="A19" s="10" t="s">
        <v>46</v>
      </c>
      <c r="B19" s="20" t="s">
        <v>47</v>
      </c>
      <c r="C19" s="8" t="s">
        <v>19</v>
      </c>
      <c r="D19" s="15">
        <v>35707</v>
      </c>
      <c r="E19" s="15">
        <v>27935</v>
      </c>
      <c r="F19" s="15">
        <f t="shared" si="12"/>
        <v>63642</v>
      </c>
      <c r="G19" s="13">
        <v>30918</v>
      </c>
      <c r="H19" s="13">
        <v>281548</v>
      </c>
      <c r="I19" s="13">
        <f t="shared" si="13"/>
        <v>-217906</v>
      </c>
      <c r="J19" s="36">
        <f t="shared" si="14"/>
        <v>-0.773956838620768</v>
      </c>
      <c r="K19" s="15">
        <v>2106559</v>
      </c>
      <c r="L19" s="13">
        <v>1890058</v>
      </c>
      <c r="M19" s="13">
        <f t="shared" si="15"/>
        <v>216501</v>
      </c>
      <c r="N19" s="36">
        <f t="shared" si="16"/>
        <v>0.114547278443307</v>
      </c>
      <c r="O19" s="1"/>
      <c r="P19" s="1"/>
      <c r="Q19" s="1"/>
      <c r="R19" s="1"/>
      <c r="S19" s="1"/>
      <c r="T19" s="1"/>
      <c r="U19" s="1"/>
      <c r="V19" s="1"/>
      <c r="W19" s="1"/>
    </row>
    <row r="20" ht="14.25" spans="1:23">
      <c r="A20" s="10" t="s">
        <v>48</v>
      </c>
      <c r="B20" s="20" t="s">
        <v>42</v>
      </c>
      <c r="C20" s="8" t="s">
        <v>43</v>
      </c>
      <c r="D20" s="15">
        <v>25845934</v>
      </c>
      <c r="E20" s="15">
        <v>14847107</v>
      </c>
      <c r="F20" s="15">
        <f t="shared" si="12"/>
        <v>40693041</v>
      </c>
      <c r="G20" s="13">
        <v>20883756</v>
      </c>
      <c r="H20" s="13">
        <v>224035834</v>
      </c>
      <c r="I20" s="13">
        <f t="shared" si="13"/>
        <v>-183342793</v>
      </c>
      <c r="J20" s="36">
        <f t="shared" si="14"/>
        <v>-0.818363695336345</v>
      </c>
      <c r="K20" s="15">
        <v>2318950913</v>
      </c>
      <c r="L20" s="13">
        <v>2200243650</v>
      </c>
      <c r="M20" s="13">
        <f t="shared" si="15"/>
        <v>118707263</v>
      </c>
      <c r="N20" s="36">
        <f t="shared" si="16"/>
        <v>0.0539518716483968</v>
      </c>
      <c r="O20" s="1"/>
      <c r="P20" s="1"/>
      <c r="Q20" s="1"/>
      <c r="R20" s="1"/>
      <c r="S20" s="1"/>
      <c r="T20" s="1"/>
      <c r="U20" s="1"/>
      <c r="V20" s="1"/>
      <c r="W20" s="1"/>
    </row>
    <row r="21" ht="14.25" spans="1:23">
      <c r="A21" s="10" t="s">
        <v>49</v>
      </c>
      <c r="B21" s="20" t="s">
        <v>50</v>
      </c>
      <c r="C21" s="8" t="s">
        <v>19</v>
      </c>
      <c r="D21" s="15">
        <v>8261</v>
      </c>
      <c r="E21" s="15">
        <v>8322</v>
      </c>
      <c r="F21" s="15">
        <f t="shared" si="12"/>
        <v>16583</v>
      </c>
      <c r="G21" s="13">
        <v>10570</v>
      </c>
      <c r="H21" s="13">
        <v>139539</v>
      </c>
      <c r="I21" s="13">
        <f t="shared" si="13"/>
        <v>-122956</v>
      </c>
      <c r="J21" s="36">
        <f t="shared" si="14"/>
        <v>-0.881158672485828</v>
      </c>
      <c r="K21" s="15">
        <v>390337</v>
      </c>
      <c r="L21" s="13">
        <v>296645</v>
      </c>
      <c r="M21" s="13">
        <f t="shared" si="15"/>
        <v>93692</v>
      </c>
      <c r="N21" s="36">
        <f t="shared" si="16"/>
        <v>0.315838797215527</v>
      </c>
      <c r="O21" s="1"/>
      <c r="P21" s="1"/>
      <c r="Q21" s="1"/>
      <c r="R21" s="1"/>
      <c r="S21" s="1"/>
      <c r="T21" s="1"/>
      <c r="U21" s="1"/>
      <c r="V21" s="1"/>
      <c r="W21" s="1"/>
    </row>
    <row r="22" ht="14.25" spans="1:23">
      <c r="A22" s="10" t="s">
        <v>51</v>
      </c>
      <c r="B22" s="20" t="s">
        <v>52</v>
      </c>
      <c r="C22" s="8" t="s">
        <v>19</v>
      </c>
      <c r="D22" s="15">
        <v>0</v>
      </c>
      <c r="E22" s="15">
        <v>1</v>
      </c>
      <c r="F22" s="15">
        <f t="shared" si="12"/>
        <v>1</v>
      </c>
      <c r="G22" s="13">
        <v>0</v>
      </c>
      <c r="H22" s="13">
        <v>95297</v>
      </c>
      <c r="I22" s="13">
        <f t="shared" si="13"/>
        <v>-95296</v>
      </c>
      <c r="J22" s="36">
        <f t="shared" si="14"/>
        <v>-0.999989506490236</v>
      </c>
      <c r="K22" s="15">
        <v>375097</v>
      </c>
      <c r="L22" s="13">
        <v>365672</v>
      </c>
      <c r="M22" s="13">
        <f t="shared" si="15"/>
        <v>9425</v>
      </c>
      <c r="N22" s="36">
        <f t="shared" si="16"/>
        <v>0.0257744645474633</v>
      </c>
      <c r="O22" s="1"/>
      <c r="P22" s="1"/>
      <c r="Q22" s="1"/>
      <c r="R22" s="1"/>
      <c r="S22" s="1"/>
      <c r="T22" s="1"/>
      <c r="U22" s="1"/>
      <c r="V22" s="1"/>
      <c r="W22" s="1"/>
    </row>
    <row r="23" ht="14.25" spans="1:23">
      <c r="A23" s="17" t="s">
        <v>53</v>
      </c>
      <c r="B23" s="18" t="s">
        <v>54</v>
      </c>
      <c r="C23" s="9"/>
      <c r="D23" s="8"/>
      <c r="E23" s="8"/>
      <c r="F23" s="8"/>
      <c r="G23" s="9"/>
      <c r="H23" s="9"/>
      <c r="I23" s="9"/>
      <c r="J23" s="9"/>
      <c r="K23" s="8"/>
      <c r="L23" s="9"/>
      <c r="M23" s="9"/>
      <c r="N23" s="35"/>
      <c r="O23" s="1"/>
      <c r="P23" s="1"/>
      <c r="Q23" s="1"/>
      <c r="R23" s="1"/>
      <c r="S23" s="1"/>
      <c r="T23" s="1"/>
      <c r="U23" s="1"/>
      <c r="V23" s="1"/>
      <c r="W23" s="1"/>
    </row>
    <row r="24" ht="14.25" spans="1:23">
      <c r="A24" s="10" t="s">
        <v>55</v>
      </c>
      <c r="B24" s="20" t="s">
        <v>38</v>
      </c>
      <c r="C24" s="8" t="s">
        <v>19</v>
      </c>
      <c r="D24" s="15">
        <v>519</v>
      </c>
      <c r="E24" s="15">
        <v>470</v>
      </c>
      <c r="F24" s="15">
        <f t="shared" ref="F24:F31" si="17">E24+D24</f>
        <v>989</v>
      </c>
      <c r="G24" s="13">
        <v>565</v>
      </c>
      <c r="H24" s="13">
        <v>5954</v>
      </c>
      <c r="I24" s="13">
        <f t="shared" ref="I24:I31" si="18">F24-H24</f>
        <v>-4965</v>
      </c>
      <c r="J24" s="36">
        <f t="shared" ref="J24:J31" si="19">IF(ISERROR(I24/H24),"",I24/H24)</f>
        <v>-0.833893181054753</v>
      </c>
      <c r="K24" s="15">
        <v>68622</v>
      </c>
      <c r="L24" s="13">
        <v>67940</v>
      </c>
      <c r="M24" s="13">
        <f t="shared" ref="M24:M31" si="20">K24-L24</f>
        <v>682</v>
      </c>
      <c r="N24" s="36">
        <f t="shared" ref="N24:N31" si="21">IF(ISERROR(M24/L24),"",M24/L24)</f>
        <v>0.0100382690609361</v>
      </c>
      <c r="O24" s="1"/>
      <c r="P24" s="1"/>
      <c r="Q24" s="1"/>
      <c r="R24" s="1"/>
      <c r="S24" s="1"/>
      <c r="T24" s="1"/>
      <c r="U24" s="1"/>
      <c r="V24" s="1"/>
      <c r="W24" s="1"/>
    </row>
    <row r="25" ht="14.25" spans="1:23">
      <c r="A25" s="10" t="s">
        <v>56</v>
      </c>
      <c r="B25" s="20" t="s">
        <v>57</v>
      </c>
      <c r="C25" s="8" t="s">
        <v>19</v>
      </c>
      <c r="D25" s="15">
        <v>438</v>
      </c>
      <c r="E25" s="15">
        <v>386</v>
      </c>
      <c r="F25" s="15">
        <f t="shared" si="17"/>
        <v>824</v>
      </c>
      <c r="G25" s="13">
        <v>459</v>
      </c>
      <c r="H25" s="13">
        <v>4890</v>
      </c>
      <c r="I25" s="13">
        <f t="shared" si="18"/>
        <v>-4066</v>
      </c>
      <c r="J25" s="36">
        <f t="shared" si="19"/>
        <v>-0.831492842535787</v>
      </c>
      <c r="K25" s="15">
        <v>58890</v>
      </c>
      <c r="L25" s="13">
        <v>58245</v>
      </c>
      <c r="M25" s="13">
        <f t="shared" si="20"/>
        <v>645</v>
      </c>
      <c r="N25" s="36">
        <f t="shared" si="21"/>
        <v>0.0110739119237703</v>
      </c>
      <c r="O25" s="1"/>
      <c r="P25" s="1"/>
      <c r="Q25" s="1"/>
      <c r="R25" s="1"/>
      <c r="S25" s="1"/>
      <c r="T25" s="1"/>
      <c r="U25" s="1"/>
      <c r="V25" s="1"/>
      <c r="W25" s="1"/>
    </row>
    <row r="26" ht="14.25" spans="1:23">
      <c r="A26" s="10" t="s">
        <v>58</v>
      </c>
      <c r="B26" s="20" t="s">
        <v>59</v>
      </c>
      <c r="C26" s="8" t="s">
        <v>19</v>
      </c>
      <c r="D26" s="15">
        <v>81</v>
      </c>
      <c r="E26" s="15">
        <v>84</v>
      </c>
      <c r="F26" s="15">
        <f t="shared" si="17"/>
        <v>165</v>
      </c>
      <c r="G26" s="13">
        <v>106</v>
      </c>
      <c r="H26" s="13">
        <v>1064</v>
      </c>
      <c r="I26" s="13">
        <f t="shared" si="18"/>
        <v>-899</v>
      </c>
      <c r="J26" s="36">
        <f t="shared" si="19"/>
        <v>-0.844924812030075</v>
      </c>
      <c r="K26" s="15">
        <v>9732</v>
      </c>
      <c r="L26" s="13">
        <v>9695</v>
      </c>
      <c r="M26" s="13">
        <f t="shared" si="20"/>
        <v>37</v>
      </c>
      <c r="N26" s="36">
        <f t="shared" si="21"/>
        <v>0.0038164002062919</v>
      </c>
      <c r="O26" s="1"/>
      <c r="P26" s="1"/>
      <c r="Q26" s="1"/>
      <c r="R26" s="1"/>
      <c r="S26" s="1"/>
      <c r="T26" s="1"/>
      <c r="U26" s="1"/>
      <c r="V26" s="1"/>
      <c r="W26" s="1"/>
    </row>
    <row r="27" ht="14.25" spans="1:23">
      <c r="A27" s="10" t="s">
        <v>60</v>
      </c>
      <c r="B27" s="20" t="s">
        <v>61</v>
      </c>
      <c r="C27" s="8" t="s">
        <v>62</v>
      </c>
      <c r="D27" s="15">
        <v>245796</v>
      </c>
      <c r="E27" s="15">
        <v>114710</v>
      </c>
      <c r="F27" s="15">
        <f t="shared" si="17"/>
        <v>360506</v>
      </c>
      <c r="G27" s="13">
        <v>88625</v>
      </c>
      <c r="H27" s="13">
        <v>1326703</v>
      </c>
      <c r="I27" s="13">
        <f t="shared" si="18"/>
        <v>-966197</v>
      </c>
      <c r="J27" s="36">
        <f t="shared" si="19"/>
        <v>-0.7282692509175</v>
      </c>
      <c r="K27" s="15">
        <v>47489659</v>
      </c>
      <c r="L27" s="13">
        <v>42162220</v>
      </c>
      <c r="M27" s="13">
        <f t="shared" si="20"/>
        <v>5327439</v>
      </c>
      <c r="N27" s="36">
        <f t="shared" si="21"/>
        <v>0.126355751665828</v>
      </c>
      <c r="O27" s="1"/>
      <c r="P27" s="1"/>
      <c r="Q27" s="1"/>
      <c r="R27" s="1"/>
      <c r="S27" s="1"/>
      <c r="T27" s="1"/>
      <c r="U27" s="1"/>
      <c r="V27" s="1"/>
      <c r="W27" s="1"/>
    </row>
    <row r="28" ht="14.25" spans="1:23">
      <c r="A28" s="10" t="s">
        <v>63</v>
      </c>
      <c r="B28" s="20" t="s">
        <v>42</v>
      </c>
      <c r="C28" s="8" t="s">
        <v>62</v>
      </c>
      <c r="D28" s="15">
        <v>138539</v>
      </c>
      <c r="E28" s="15">
        <v>91740</v>
      </c>
      <c r="F28" s="15">
        <f t="shared" si="17"/>
        <v>230279</v>
      </c>
      <c r="G28" s="13">
        <v>82652</v>
      </c>
      <c r="H28" s="13">
        <v>946904</v>
      </c>
      <c r="I28" s="13">
        <f t="shared" si="18"/>
        <v>-716625</v>
      </c>
      <c r="J28" s="36">
        <f t="shared" si="19"/>
        <v>-0.756808504346798</v>
      </c>
      <c r="K28" s="15">
        <v>37547893</v>
      </c>
      <c r="L28" s="13">
        <v>32486758</v>
      </c>
      <c r="M28" s="13">
        <f t="shared" si="20"/>
        <v>5061135</v>
      </c>
      <c r="N28" s="36">
        <f t="shared" si="21"/>
        <v>0.155790707093641</v>
      </c>
      <c r="O28" s="1"/>
      <c r="P28" s="1"/>
      <c r="Q28" s="1"/>
      <c r="R28" s="1"/>
      <c r="S28" s="1"/>
      <c r="T28" s="1"/>
      <c r="U28" s="1"/>
      <c r="V28" s="1"/>
      <c r="W28" s="1"/>
    </row>
    <row r="29" ht="14.25" spans="1:23">
      <c r="A29" s="10" t="s">
        <v>64</v>
      </c>
      <c r="B29" s="20" t="s">
        <v>65</v>
      </c>
      <c r="C29" s="8" t="s">
        <v>62</v>
      </c>
      <c r="D29" s="15">
        <v>92662</v>
      </c>
      <c r="E29" s="15">
        <v>83857</v>
      </c>
      <c r="F29" s="15">
        <f t="shared" si="17"/>
        <v>176519</v>
      </c>
      <c r="G29" s="13">
        <v>72739</v>
      </c>
      <c r="H29" s="13">
        <v>807584</v>
      </c>
      <c r="I29" s="13">
        <f t="shared" si="18"/>
        <v>-631065</v>
      </c>
      <c r="J29" s="36">
        <f t="shared" si="19"/>
        <v>-0.781423356579625</v>
      </c>
      <c r="K29" s="15">
        <v>23539157</v>
      </c>
      <c r="L29" s="13">
        <v>21994244</v>
      </c>
      <c r="M29" s="13">
        <f t="shared" si="20"/>
        <v>1544913</v>
      </c>
      <c r="N29" s="36">
        <f t="shared" si="21"/>
        <v>0.0702416959637258</v>
      </c>
      <c r="O29" s="1"/>
      <c r="P29" s="1"/>
      <c r="Q29" s="1"/>
      <c r="R29" s="1"/>
      <c r="S29" s="1"/>
      <c r="T29" s="1"/>
      <c r="U29" s="1"/>
      <c r="V29" s="1"/>
      <c r="W29" s="1"/>
    </row>
    <row r="30" ht="14.25" spans="1:23">
      <c r="A30" s="10" t="s">
        <v>66</v>
      </c>
      <c r="B30" s="20" t="s">
        <v>50</v>
      </c>
      <c r="C30" s="8" t="s">
        <v>19</v>
      </c>
      <c r="D30" s="15">
        <v>331</v>
      </c>
      <c r="E30" s="15">
        <v>280</v>
      </c>
      <c r="F30" s="15">
        <f t="shared" si="17"/>
        <v>611</v>
      </c>
      <c r="G30" s="13">
        <v>274</v>
      </c>
      <c r="H30" s="13">
        <v>3083</v>
      </c>
      <c r="I30" s="13">
        <f t="shared" si="18"/>
        <v>-2472</v>
      </c>
      <c r="J30" s="36">
        <f t="shared" si="19"/>
        <v>-0.801816412585144</v>
      </c>
      <c r="K30" s="15">
        <v>20218</v>
      </c>
      <c r="L30" s="13">
        <v>17185</v>
      </c>
      <c r="M30" s="13">
        <f t="shared" si="20"/>
        <v>3033</v>
      </c>
      <c r="N30" s="36">
        <f t="shared" si="21"/>
        <v>0.176491125981961</v>
      </c>
      <c r="O30" s="1"/>
      <c r="P30" s="1"/>
      <c r="Q30" s="1"/>
      <c r="R30" s="1"/>
      <c r="S30" s="1"/>
      <c r="T30" s="1"/>
      <c r="U30" s="1"/>
      <c r="V30" s="1"/>
      <c r="W30" s="1"/>
    </row>
    <row r="31" ht="14.25" spans="1:23">
      <c r="A31" s="10" t="s">
        <v>67</v>
      </c>
      <c r="B31" s="20" t="s">
        <v>52</v>
      </c>
      <c r="C31" s="8" t="s">
        <v>19</v>
      </c>
      <c r="D31" s="15">
        <v>0</v>
      </c>
      <c r="E31" s="15">
        <v>0</v>
      </c>
      <c r="F31" s="15">
        <f t="shared" si="17"/>
        <v>0</v>
      </c>
      <c r="G31" s="13">
        <v>0</v>
      </c>
      <c r="H31" s="13">
        <v>743</v>
      </c>
      <c r="I31" s="13">
        <f t="shared" si="18"/>
        <v>-743</v>
      </c>
      <c r="J31" s="36">
        <f t="shared" si="19"/>
        <v>-1</v>
      </c>
      <c r="K31" s="15">
        <v>26915</v>
      </c>
      <c r="L31" s="13">
        <v>26520</v>
      </c>
      <c r="M31" s="13">
        <f t="shared" si="20"/>
        <v>395</v>
      </c>
      <c r="N31" s="36">
        <f t="shared" si="21"/>
        <v>0.014894419306184</v>
      </c>
      <c r="O31" s="1"/>
      <c r="P31" s="1"/>
      <c r="Q31" s="1"/>
      <c r="R31" s="1"/>
      <c r="S31" s="1"/>
      <c r="T31" s="1"/>
      <c r="U31" s="1"/>
      <c r="V31" s="1"/>
      <c r="W31" s="1"/>
    </row>
    <row r="32" ht="14.25" spans="1:23">
      <c r="A32" s="10" t="s">
        <v>68</v>
      </c>
      <c r="B32" s="14" t="s">
        <v>69</v>
      </c>
      <c r="C32" s="9"/>
      <c r="D32" s="8"/>
      <c r="E32" s="8"/>
      <c r="F32" s="8"/>
      <c r="G32" s="9"/>
      <c r="H32" s="9"/>
      <c r="I32" s="9"/>
      <c r="J32" s="9"/>
      <c r="K32" s="8"/>
      <c r="L32" s="9"/>
      <c r="M32" s="9"/>
      <c r="N32" s="9"/>
      <c r="O32" s="1"/>
      <c r="P32" s="1"/>
      <c r="Q32" s="1"/>
      <c r="R32" s="1"/>
      <c r="S32" s="1"/>
      <c r="T32" s="1"/>
      <c r="U32" s="1"/>
      <c r="V32" s="1"/>
      <c r="W32" s="1"/>
    </row>
    <row r="33" ht="14.25" spans="1:23">
      <c r="A33" s="10" t="s">
        <v>70</v>
      </c>
      <c r="B33" s="20" t="s">
        <v>38</v>
      </c>
      <c r="C33" s="8" t="s">
        <v>19</v>
      </c>
      <c r="D33" s="15">
        <v>19993</v>
      </c>
      <c r="E33" s="15">
        <v>19430</v>
      </c>
      <c r="F33" s="15">
        <f t="shared" ref="F33:F36" si="22">E33+D33</f>
        <v>39423</v>
      </c>
      <c r="G33" s="13">
        <v>16341</v>
      </c>
      <c r="H33" s="13">
        <v>204321</v>
      </c>
      <c r="I33" s="13">
        <f t="shared" ref="I33:I36" si="23">F33-H33</f>
        <v>-164898</v>
      </c>
      <c r="J33" s="36">
        <f t="shared" ref="J33:J36" si="24">IF(ISERROR(I33/H33),"",I33/H33)</f>
        <v>-0.807053606824556</v>
      </c>
      <c r="K33" s="15">
        <v>1323349</v>
      </c>
      <c r="L33" s="13">
        <v>1234293</v>
      </c>
      <c r="M33" s="13">
        <f t="shared" ref="M33:M36" si="25">K33-L33</f>
        <v>89056</v>
      </c>
      <c r="N33" s="36">
        <f t="shared" ref="N33:N36" si="26">IF(ISERROR(M33/L33),"",M33/L33)</f>
        <v>0.0721514259580181</v>
      </c>
      <c r="O33" s="1"/>
      <c r="P33" s="1"/>
      <c r="Q33" s="1"/>
      <c r="R33" s="1"/>
      <c r="S33" s="1"/>
      <c r="T33" s="1"/>
      <c r="U33" s="1"/>
      <c r="V33" s="1"/>
      <c r="W33" s="1"/>
    </row>
    <row r="34" ht="14.25" spans="1:23">
      <c r="A34" s="10" t="s">
        <v>71</v>
      </c>
      <c r="B34" s="20" t="s">
        <v>72</v>
      </c>
      <c r="C34" s="8" t="s">
        <v>43</v>
      </c>
      <c r="D34" s="15">
        <v>196089</v>
      </c>
      <c r="E34" s="15">
        <v>168017</v>
      </c>
      <c r="F34" s="15">
        <f t="shared" si="22"/>
        <v>364106</v>
      </c>
      <c r="G34" s="13">
        <v>173320</v>
      </c>
      <c r="H34" s="13">
        <v>1785378</v>
      </c>
      <c r="I34" s="13">
        <f t="shared" si="23"/>
        <v>-1421272</v>
      </c>
      <c r="J34" s="36">
        <f t="shared" si="24"/>
        <v>-0.79606223443999</v>
      </c>
      <c r="K34" s="15">
        <v>8433158</v>
      </c>
      <c r="L34" s="13">
        <v>7384485</v>
      </c>
      <c r="M34" s="13">
        <f t="shared" si="25"/>
        <v>1048673</v>
      </c>
      <c r="N34" s="36">
        <f t="shared" si="26"/>
        <v>0.14201030945286</v>
      </c>
      <c r="O34" s="1"/>
      <c r="P34" s="1"/>
      <c r="Q34" s="1"/>
      <c r="R34" s="1"/>
      <c r="S34" s="1"/>
      <c r="T34" s="1"/>
      <c r="U34" s="1"/>
      <c r="V34" s="1"/>
      <c r="W34" s="1"/>
    </row>
    <row r="35" ht="14.25" spans="1:23">
      <c r="A35" s="10" t="s">
        <v>73</v>
      </c>
      <c r="B35" s="20" t="s">
        <v>74</v>
      </c>
      <c r="C35" s="8" t="s">
        <v>19</v>
      </c>
      <c r="D35" s="15">
        <v>9108</v>
      </c>
      <c r="E35" s="15">
        <v>8769</v>
      </c>
      <c r="F35" s="15">
        <f t="shared" si="22"/>
        <v>17877</v>
      </c>
      <c r="G35" s="13">
        <v>10156</v>
      </c>
      <c r="H35" s="13">
        <v>120315</v>
      </c>
      <c r="I35" s="13">
        <f t="shared" si="23"/>
        <v>-102438</v>
      </c>
      <c r="J35" s="36">
        <f t="shared" si="24"/>
        <v>-0.851415035531729</v>
      </c>
      <c r="K35" s="15">
        <v>790353</v>
      </c>
      <c r="L35" s="13">
        <v>694150</v>
      </c>
      <c r="M35" s="13">
        <f t="shared" si="25"/>
        <v>96203</v>
      </c>
      <c r="N35" s="36">
        <f t="shared" si="26"/>
        <v>0.13859108261903</v>
      </c>
      <c r="O35" s="1"/>
      <c r="P35" s="1"/>
      <c r="Q35" s="1"/>
      <c r="R35" s="1"/>
      <c r="S35" s="1"/>
      <c r="T35" s="1"/>
      <c r="U35" s="1"/>
      <c r="V35" s="1"/>
      <c r="W35" s="1"/>
    </row>
    <row r="36" ht="14.25" spans="1:23">
      <c r="A36" s="10" t="s">
        <v>75</v>
      </c>
      <c r="B36" s="20" t="s">
        <v>76</v>
      </c>
      <c r="C36" s="8" t="s">
        <v>19</v>
      </c>
      <c r="D36" s="15">
        <v>0</v>
      </c>
      <c r="E36" s="15">
        <v>0</v>
      </c>
      <c r="F36" s="15">
        <f t="shared" si="22"/>
        <v>0</v>
      </c>
      <c r="G36" s="13">
        <v>1537</v>
      </c>
      <c r="H36" s="13">
        <v>4399</v>
      </c>
      <c r="I36" s="13">
        <f t="shared" si="23"/>
        <v>-4399</v>
      </c>
      <c r="J36" s="36">
        <f t="shared" si="24"/>
        <v>-1</v>
      </c>
      <c r="K36" s="15">
        <v>509104</v>
      </c>
      <c r="L36" s="13">
        <v>500166</v>
      </c>
      <c r="M36" s="13">
        <f t="shared" si="25"/>
        <v>8938</v>
      </c>
      <c r="N36" s="36">
        <f t="shared" si="26"/>
        <v>0.0178700671377103</v>
      </c>
      <c r="O36" s="1"/>
      <c r="P36" s="1"/>
      <c r="Q36" s="1"/>
      <c r="R36" s="1"/>
      <c r="S36" s="1"/>
      <c r="T36" s="1"/>
      <c r="U36" s="1"/>
      <c r="V36" s="1"/>
      <c r="W36" s="1"/>
    </row>
    <row r="37" ht="14.25" spans="1:23">
      <c r="A37" s="21" t="s">
        <v>28</v>
      </c>
      <c r="B37" s="22" t="s">
        <v>28</v>
      </c>
      <c r="C37" s="9"/>
      <c r="D37" s="8"/>
      <c r="E37" s="8"/>
      <c r="F37" s="8"/>
      <c r="G37" s="9"/>
      <c r="H37" s="9"/>
      <c r="I37" s="9"/>
      <c r="J37" s="9"/>
      <c r="K37" s="8"/>
      <c r="L37" s="9"/>
      <c r="M37" s="9"/>
      <c r="N37" s="9"/>
      <c r="O37" s="1"/>
      <c r="P37" s="1"/>
      <c r="Q37" s="1"/>
      <c r="R37" s="1"/>
      <c r="S37" s="1"/>
      <c r="T37" s="1"/>
      <c r="U37" s="1"/>
      <c r="V37" s="1"/>
      <c r="W37" s="1"/>
    </row>
    <row r="38" ht="14.25" spans="1:23">
      <c r="A38" s="10" t="s">
        <v>77</v>
      </c>
      <c r="B38" s="14" t="s">
        <v>78</v>
      </c>
      <c r="C38" s="8" t="s">
        <v>19</v>
      </c>
      <c r="D38" s="15">
        <v>2</v>
      </c>
      <c r="E38" s="15">
        <v>1</v>
      </c>
      <c r="F38" s="15">
        <f>E38+D38</f>
        <v>3</v>
      </c>
      <c r="G38" s="13">
        <v>5</v>
      </c>
      <c r="H38" s="13">
        <v>59</v>
      </c>
      <c r="I38" s="13">
        <f>F38-H38</f>
        <v>-56</v>
      </c>
      <c r="J38" s="36">
        <f>IF(ISERROR(I38/H38),"",I38/H38)</f>
        <v>-0.949152542372881</v>
      </c>
      <c r="K38" s="15">
        <v>1690</v>
      </c>
      <c r="L38" s="13">
        <v>1765</v>
      </c>
      <c r="M38" s="13">
        <f>K38-L38</f>
        <v>-75</v>
      </c>
      <c r="N38" s="36">
        <f>IF(ISERROR(M38/L38),"",M38/L38)</f>
        <v>-0.0424929178470255</v>
      </c>
      <c r="O38" s="40"/>
      <c r="P38" s="1"/>
      <c r="Q38" s="1"/>
      <c r="R38" s="1"/>
      <c r="S38" s="1"/>
      <c r="T38" s="1"/>
      <c r="U38" s="1"/>
      <c r="V38" s="1"/>
      <c r="W38" s="1"/>
    </row>
    <row r="39" ht="14.25" spans="1:23">
      <c r="A39" s="10" t="s">
        <v>79</v>
      </c>
      <c r="B39" s="14" t="s">
        <v>80</v>
      </c>
      <c r="C39" s="8" t="s">
        <v>19</v>
      </c>
      <c r="D39" s="15">
        <v>0</v>
      </c>
      <c r="E39" s="15">
        <v>0</v>
      </c>
      <c r="F39" s="15">
        <f>E39+D39</f>
        <v>0</v>
      </c>
      <c r="G39" s="13">
        <v>0</v>
      </c>
      <c r="H39" s="13">
        <v>5</v>
      </c>
      <c r="I39" s="13">
        <f>F39-H39</f>
        <v>-5</v>
      </c>
      <c r="J39" s="36">
        <f>IF(ISERROR(I39/H39),"",I39/H39)</f>
        <v>-1</v>
      </c>
      <c r="K39" s="15">
        <v>228</v>
      </c>
      <c r="L39" s="13">
        <v>243</v>
      </c>
      <c r="M39" s="13">
        <f>K39-L39</f>
        <v>-15</v>
      </c>
      <c r="N39" s="36">
        <f>IF(ISERROR(M39/L39),"",M39/L39)</f>
        <v>-0.0617283950617284</v>
      </c>
      <c r="O39" s="40"/>
      <c r="P39" s="1"/>
      <c r="Q39" s="1"/>
      <c r="R39" s="1"/>
      <c r="S39" s="1"/>
      <c r="T39" s="1"/>
      <c r="U39" s="1"/>
      <c r="V39" s="1"/>
      <c r="W39" s="1"/>
    </row>
    <row r="40" ht="14.25" spans="1:23">
      <c r="A40" s="23" t="s">
        <v>81</v>
      </c>
      <c r="B40" s="24" t="s">
        <v>81</v>
      </c>
      <c r="C40" s="25"/>
      <c r="D40" s="26"/>
      <c r="E40" s="26"/>
      <c r="F40" s="26"/>
      <c r="G40" s="26"/>
      <c r="H40" s="27"/>
      <c r="I40" s="41"/>
      <c r="J40" s="42"/>
      <c r="K40" s="26"/>
      <c r="L40" s="26"/>
      <c r="M40" s="41"/>
      <c r="N40" s="43"/>
      <c r="O40" s="1"/>
      <c r="P40" s="1"/>
      <c r="Q40" s="1"/>
      <c r="R40" s="1"/>
      <c r="S40" s="1"/>
      <c r="T40" s="1"/>
      <c r="U40" s="1"/>
      <c r="V40" s="1"/>
      <c r="W40" s="1"/>
    </row>
    <row r="41" ht="14.25" spans="1:23">
      <c r="A41" s="28"/>
      <c r="B41" s="28"/>
      <c r="C41" s="29"/>
      <c r="D41" s="1"/>
      <c r="E41" s="1"/>
      <c r="F41" s="1"/>
      <c r="G41" s="1"/>
      <c r="H41" s="30"/>
      <c r="I41" s="30"/>
      <c r="J41" s="30"/>
      <c r="K41" s="1"/>
      <c r="L41" s="1"/>
      <c r="M41" s="1"/>
      <c r="N41" s="44"/>
      <c r="O41" s="1"/>
      <c r="P41" s="1"/>
      <c r="Q41" s="1"/>
      <c r="R41" s="1"/>
      <c r="S41" s="1"/>
      <c r="T41" s="1"/>
      <c r="U41" s="1"/>
      <c r="V41" s="1"/>
      <c r="W41" s="1"/>
    </row>
  </sheetData>
  <mergeCells count="7">
    <mergeCell ref="B1:N1"/>
    <mergeCell ref="D3:F3"/>
    <mergeCell ref="G3:H3"/>
    <mergeCell ref="K3:N3"/>
    <mergeCell ref="A3:A4"/>
    <mergeCell ref="B3:B4"/>
    <mergeCell ref="C3:C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袁野</dc:creator>
  <cp:lastModifiedBy>张涛（boss）</cp:lastModifiedBy>
  <dcterms:created xsi:type="dcterms:W3CDTF">2021-01-25T09:41:00Z</dcterms:created>
  <dcterms:modified xsi:type="dcterms:W3CDTF">2022-04-28T08:11:19Z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0891F5CA1FE546C5B282A0A360C00191</vt:lpwstr>
  </property>
</Properties>
</file>