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<sst xmlns="http://schemas.openxmlformats.org/spreadsheetml/2006/main" count="94" uniqueCount="48">
  <si>
    <t>商事主体登记</t>
  </si>
  <si>
    <t>报告期：</t>
  </si>
  <si>
    <t>项目</t>
  </si>
  <si>
    <t>单位</t>
  </si>
  <si>
    <t>本年情况</t>
  </si>
  <si>
    <t>上年情况</t>
  </si>
  <si>
    <t>历年累计</t>
  </si>
  <si>
    <t>8月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</si>
  <si>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</si>
  <si>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</si>
  <si>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</si>
  <si>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</si>
  <si>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</si>
  <si>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</si>
  <si>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</si>
  <si>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</si>
  <si>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商事主体总数</t>
  </si>
  <si>
    <t>户</t>
  </si>
  <si>
    <t>（一）企业总数</t>
  </si>
  <si>
    <t>其中：法人企业</t>
  </si>
  <si>
    <t>自贸区商事主体总数</t>
  </si>
  <si>
    <t xml:space="preserve">    其中</t>
  </si>
  <si>
    <t/>
  </si>
  <si>
    <t>第一产业</t>
  </si>
  <si>
    <t>第二产业</t>
  </si>
  <si>
    <t>第三产业</t>
  </si>
  <si>
    <t xml:space="preserve">    1、内资企业（含私营）</t>
  </si>
  <si>
    <t xml:space="preserve">       户数</t>
  </si>
  <si>
    <t xml:space="preserve">       其中:法人企业</t>
  </si>
  <si>
    <t xml:space="preserve">       注册资本</t>
  </si>
  <si>
    <t>万元</t>
  </si>
  <si>
    <t xml:space="preserve">       其中：私营企业</t>
  </si>
  <si>
    <t xml:space="preserve">       私营法人企业</t>
  </si>
  <si>
    <t xml:space="preserve">       注销企业户数</t>
  </si>
  <si>
    <t xml:space="preserve">       吊销企业户数</t>
  </si>
  <si>
    <t xml:space="preserve">    2、外资企业</t>
  </si>
  <si>
    <t xml:space="preserve">       其中：1.法人企业</t>
  </si>
  <si>
    <t xml:space="preserve">       2.分支机构</t>
  </si>
  <si>
    <t xml:space="preserve">       投资总额</t>
  </si>
  <si>
    <t>万美元</t>
  </si>
  <si>
    <t xml:space="preserve">       其中:外方认缴</t>
  </si>
  <si>
    <t>（二）个体工商户总数</t>
  </si>
  <si>
    <t xml:space="preserve">       资金数额</t>
  </si>
  <si>
    <t xml:space="preserve">       注销户数</t>
  </si>
  <si>
    <t xml:space="preserve">       吊销数</t>
  </si>
  <si>
    <t>常驻代表机构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</si>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</sst>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;[Red]\-0.00\ "/>
    <numFmt numFmtId="177" formatCode="0_);[Red]\(0\)"/>
    <numFmt numFmtId="178" formatCode="0_ ;[Red]\-0\ "/>
    <numFmt numFmtId="179" formatCode="yyyy&quot;年&quot;m&quot;月&quot;;@"/>
    <numFmt numFmtId="180" formatCode="0.0%"/>
    <numFmt numFmtId="181" formatCode="0.0%_ ;[Red]\-0.0%\ "/>
  </numFmts>
  <fonts count="40">
    <font>
      <sz val="11"/>
      <color theme="1"/>
      <name val="宋体"/>
      <charset val="134"/>
      <scheme val="minor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2"/>
      <color rgb="FF333399"/>
      <name val="黑体"/>
      <charset val="134"/>
    </font>
    <font>
      <sz val="12"/>
      <color rgb="FF333399"/>
      <name val="宋体"/>
      <charset val="134"/>
    </font>
    <font>
      <b/>
      <sz val="10"/>
      <color rgb="FF333399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rgb="FF000080"/>
      <name val="Times New Roman"/>
      <charset val="134"/>
    </font>
    <font>
      <sz val="12"/>
      <color rgb="FF000080"/>
      <name val="宋体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/>
    </xf>
    <xf numFmtId="176" fontId="2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/>
    <xf numFmtId="57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/>
    <xf numFmtId="176" fontId="11" fillId="0" borderId="2" xfId="0" applyNumberFormat="1" applyFont="1" applyFill="1" applyBorder="1" applyAlignment="1"/>
    <xf numFmtId="176" fontId="12" fillId="0" borderId="0" xfId="0" applyNumberFormat="1" applyFont="1" applyFill="1" applyAlignment="1"/>
    <xf numFmtId="176" fontId="2" fillId="0" borderId="0" xfId="0" applyNumberFormat="1" applyFont="1" applyFill="1" applyAlignment="1">
      <alignment horizontal="center"/>
    </xf>
    <xf numFmtId="178" fontId="8" fillId="0" borderId="0" xfId="0" applyNumberFormat="1" applyFont="1" applyFill="1" applyAlignment="1"/>
    <xf numFmtId="178" fontId="9" fillId="0" borderId="0" xfId="0" applyNumberFormat="1" applyFont="1" applyFill="1" applyAlignment="1"/>
    <xf numFmtId="178" fontId="3" fillId="0" borderId="0" xfId="0" applyNumberFormat="1" applyFont="1" applyFill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177" fontId="16" fillId="0" borderId="0" xfId="0" applyNumberFormat="1" applyFont="1" applyAlignment="1"/>
    <xf numFmtId="176" fontId="2" fillId="2" borderId="0" xfId="0" applyNumberFormat="1" applyFont="1" applyFill="1" applyAlignment="1">
      <alignment horizontal="right" vertical="center"/>
    </xf>
    <xf numFmtId="179" fontId="4" fillId="2" borderId="0" xfId="0" applyNumberFormat="1" applyFont="1" applyFill="1">
      <alignment vertical="center"/>
    </xf>
    <xf numFmtId="0" fontId="2" fillId="0" borderId="0" xfId="0" applyFont="1" applyAlignment="1"/>
    <xf numFmtId="180" fontId="2" fillId="0" borderId="1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Alignment="1"/>
    <xf numFmtId="181" fontId="18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78" fontId="15" fillId="0" borderId="0" xfId="0" applyNumberFormat="1" applyFont="1" applyAlignment="1"/>
    <xf numFmtId="0" fontId="19" fillId="0" borderId="0" xfId="0" applyFont="1" applyFill="1" applyAlignment="1">
      <alignment horizontal="center"/>
    </xf>
    <xf numFmtId="180" fontId="20" fillId="0" borderId="0" xfId="0" applyNumberFormat="1" applyFont="1" applyFill="1" applyAlignment="1"/>
    <xf numFmtId="180" fontId="15" fillId="0" borderId="0" xfId="0" applyNumberFormat="1" applyFont="1" applyAlignment="1"/>
    <xf numFmtId="0" fontId="16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tabSelected="1" workbookViewId="0">
      <selection activeCell="A1" sqref="A1:M40"/>
    </sheetView>
  </sheetViews>
  <sheetFormatPr defaultColWidth="9" defaultRowHeight="13.5"/>
  <cols>
    <col min="1" max="1" width="28.5" customWidth="1"/>
    <col min="4" max="4" width="9" hidden="1" customWidth="1"/>
    <col min="7" max="7" width="9.125" customWidth="1"/>
    <col min="8" max="8" width="20.25" customWidth="1"/>
    <col min="9" max="9" width="20.625" customWidth="1"/>
    <col min="10" max="10" width="9.25" customWidth="1"/>
    <col min="11" max="11" width="9.625" customWidth="1"/>
    <col min="12" max="12" width="18.5" customWidth="1"/>
    <col min="13" max="13" width="19.5" customWidth="1"/>
  </cols>
  <sheetData>
    <row r="1" ht="25.5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5"/>
      <c r="O1" s="25"/>
      <c r="P1" s="25"/>
      <c r="Q1" s="25"/>
      <c r="R1" s="25"/>
      <c r="S1" s="39"/>
      <c r="T1" s="39"/>
      <c r="U1" s="39"/>
      <c r="V1" s="25"/>
    </row>
    <row r="2" spans="1:22">
      <c r="A2" s="2"/>
      <c r="B2" s="2"/>
      <c r="C2" s="2"/>
      <c r="D2" s="2"/>
      <c r="E2" s="2"/>
      <c r="F2" s="2"/>
      <c r="G2" s="3"/>
      <c r="H2" s="3"/>
      <c r="I2" s="3"/>
      <c r="J2" s="2"/>
      <c r="K2" s="2"/>
      <c r="L2" s="27" t="s">
        <v>1</v>
      </c>
      <c r="M2" s="28">
        <v>44409</v>
      </c>
      <c r="N2" s="29"/>
      <c r="O2" s="29"/>
      <c r="P2" s="29"/>
      <c r="Q2" s="29"/>
      <c r="R2" s="29"/>
      <c r="S2" s="29"/>
      <c r="T2" s="29"/>
      <c r="U2" s="29"/>
      <c r="V2" s="29"/>
    </row>
    <row r="3" customHeight="1" spans="1:22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5"/>
      <c r="I3" s="5"/>
      <c r="J3" s="4" t="s">
        <v>6</v>
      </c>
      <c r="K3" s="4"/>
      <c r="L3" s="4"/>
      <c r="M3" s="4"/>
      <c r="N3" s="29"/>
      <c r="O3" s="29"/>
      <c r="P3" s="29"/>
      <c r="Q3" s="29"/>
      <c r="R3" s="29"/>
      <c r="S3" s="29"/>
      <c r="T3" s="29"/>
      <c r="U3" s="29"/>
      <c r="V3" s="29"/>
    </row>
    <row r="4" spans="1:22">
      <c r="A4" s="4"/>
      <c r="B4" s="4"/>
      <c r="C4" s="6" t="s">
        <v>7</v>
      </c>
      <c r="D4" s="6"/>
      <c r="E4" s="7" t="s">
        <v>8</v>
      </c>
      <c r="F4" s="6" t="s">
        <v>7</v>
      </c>
      <c r="G4" s="7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30" t="s">
        <v>14</v>
      </c>
      <c r="N4" s="29"/>
      <c r="O4" s="29"/>
      <c r="P4" s="29"/>
      <c r="Q4" s="29"/>
      <c r="R4" s="29"/>
      <c r="S4" s="29"/>
      <c r="T4" s="29"/>
      <c r="U4" s="29"/>
      <c r="V4" s="29"/>
    </row>
    <row r="5" ht="18.75" spans="1:22">
      <c r="A5" s="8" t="s">
        <v>15</v>
      </c>
      <c r="B5" s="6"/>
      <c r="C5" s="6"/>
      <c r="D5" s="6"/>
      <c r="E5" s="7"/>
      <c r="F5" s="6"/>
      <c r="G5" s="7"/>
      <c r="H5" s="6"/>
      <c r="I5" s="6"/>
      <c r="J5" s="6"/>
      <c r="K5" s="6"/>
      <c r="L5" s="6"/>
      <c r="M5" s="30"/>
      <c r="N5" s="29"/>
      <c r="O5" s="29"/>
      <c r="P5" s="29"/>
      <c r="Q5" s="29"/>
      <c r="R5" s="29"/>
      <c r="S5" s="29"/>
      <c r="T5" s="29"/>
      <c r="U5" s="29"/>
      <c r="V5" s="29"/>
    </row>
    <row r="6" ht="14.25" spans="1:22">
      <c r="A6" s="9" t="s">
        <v>16</v>
      </c>
      <c r="B6" s="6" t="s">
        <v>17</v>
      </c>
      <c r="C6" s="10">
        <f t="shared" ref="C6:G6" si="0">C7+C33</f>
        <v>38548</v>
      </c>
      <c r="D6" s="10">
        <v>299201</v>
      </c>
      <c r="E6" s="10">
        <f t="shared" si="0"/>
        <v>337749</v>
      </c>
      <c r="F6" s="10">
        <f t="shared" si="0"/>
        <v>42800</v>
      </c>
      <c r="G6" s="10">
        <f t="shared" si="0"/>
        <v>325237</v>
      </c>
      <c r="H6" s="10">
        <f t="shared" ref="H6:H9" si="1">E6-G6</f>
        <v>12512</v>
      </c>
      <c r="I6" s="31">
        <f t="shared" ref="I6:I9" si="2">IF(ISERROR(H6/G6),"",H6/G6)</f>
        <v>0.0384704077334375</v>
      </c>
      <c r="J6" s="10">
        <f>J7+J33</f>
        <v>3709130</v>
      </c>
      <c r="K6" s="10">
        <f>K7+K33</f>
        <v>3455045</v>
      </c>
      <c r="L6" s="10">
        <f t="shared" ref="L6:L9" si="3">J6-K6</f>
        <v>254085</v>
      </c>
      <c r="M6" s="31">
        <f t="shared" ref="M6:M9" si="4">IF(ISERROR(L6/K6),"",L6/K6)</f>
        <v>0.0735402867401148</v>
      </c>
      <c r="N6" s="32"/>
      <c r="O6" s="32"/>
      <c r="P6" s="32"/>
      <c r="Q6" s="32"/>
      <c r="R6" s="32"/>
      <c r="S6" s="32"/>
      <c r="T6" s="32"/>
      <c r="U6" s="32"/>
      <c r="V6" s="32"/>
    </row>
    <row r="7" ht="14.25" spans="1:22">
      <c r="A7" s="11" t="s">
        <v>18</v>
      </c>
      <c r="B7" s="6" t="s">
        <v>17</v>
      </c>
      <c r="C7" s="10">
        <f t="shared" ref="C7:G7" si="5">C15+C24</f>
        <v>24432</v>
      </c>
      <c r="D7" s="10">
        <v>195462</v>
      </c>
      <c r="E7" s="10">
        <f t="shared" si="5"/>
        <v>219894</v>
      </c>
      <c r="F7" s="10">
        <f t="shared" si="5"/>
        <v>26384</v>
      </c>
      <c r="G7" s="10">
        <f t="shared" si="5"/>
        <v>204610</v>
      </c>
      <c r="H7" s="10">
        <f t="shared" si="1"/>
        <v>15284</v>
      </c>
      <c r="I7" s="31">
        <f t="shared" si="2"/>
        <v>0.074698206343776</v>
      </c>
      <c r="J7" s="10">
        <f>J15+J24</f>
        <v>2345433</v>
      </c>
      <c r="K7" s="10">
        <f>K15+K24</f>
        <v>2172221</v>
      </c>
      <c r="L7" s="10">
        <f t="shared" si="3"/>
        <v>173212</v>
      </c>
      <c r="M7" s="31">
        <f t="shared" si="4"/>
        <v>0.0797395845082061</v>
      </c>
      <c r="N7" s="25"/>
      <c r="O7" s="25"/>
      <c r="P7" s="25"/>
      <c r="Q7" s="25"/>
      <c r="R7" s="25"/>
      <c r="S7" s="25"/>
      <c r="T7" s="25"/>
      <c r="U7" s="25"/>
      <c r="V7" s="25"/>
    </row>
    <row r="8" ht="14.25" spans="1:22">
      <c r="A8" s="6" t="s">
        <v>19</v>
      </c>
      <c r="B8" s="6" t="s">
        <v>17</v>
      </c>
      <c r="C8" s="10">
        <f t="shared" ref="C8:G8" si="6">C16+C25</f>
        <v>23007</v>
      </c>
      <c r="D8" s="10">
        <v>185289</v>
      </c>
      <c r="E8" s="10">
        <f t="shared" si="6"/>
        <v>208296</v>
      </c>
      <c r="F8" s="10">
        <f t="shared" si="6"/>
        <v>24843</v>
      </c>
      <c r="G8" s="10">
        <f t="shared" si="6"/>
        <v>195818</v>
      </c>
      <c r="H8" s="10">
        <f t="shared" si="1"/>
        <v>12478</v>
      </c>
      <c r="I8" s="31">
        <f t="shared" si="2"/>
        <v>0.0637224361396807</v>
      </c>
      <c r="J8" s="10">
        <f>J16+J25</f>
        <v>2248338</v>
      </c>
      <c r="K8" s="10">
        <f>K16+K25</f>
        <v>2082473</v>
      </c>
      <c r="L8" s="10">
        <f t="shared" si="3"/>
        <v>165865</v>
      </c>
      <c r="M8" s="31">
        <f t="shared" si="4"/>
        <v>0.0796480914758559</v>
      </c>
      <c r="N8" s="25"/>
      <c r="O8" s="25"/>
      <c r="P8" s="25"/>
      <c r="Q8" s="25"/>
      <c r="R8" s="25"/>
      <c r="S8" s="25"/>
      <c r="T8" s="25"/>
      <c r="U8" s="25"/>
      <c r="V8" s="25"/>
    </row>
    <row r="9" ht="14.25" spans="1:22">
      <c r="A9" s="6" t="s">
        <v>20</v>
      </c>
      <c r="B9" s="6" t="s">
        <v>17</v>
      </c>
      <c r="C9" s="12">
        <v>0</v>
      </c>
      <c r="D9" s="12">
        <v>0</v>
      </c>
      <c r="E9" s="10">
        <f t="shared" ref="E9:E13" si="7">D9+C9</f>
        <v>0</v>
      </c>
      <c r="F9" s="12">
        <v>0</v>
      </c>
      <c r="G9" s="13">
        <v>0</v>
      </c>
      <c r="H9" s="10">
        <f t="shared" si="1"/>
        <v>0</v>
      </c>
      <c r="I9" s="33" t="str">
        <f t="shared" si="2"/>
        <v/>
      </c>
      <c r="J9" s="12">
        <v>0</v>
      </c>
      <c r="K9" s="10">
        <v>0</v>
      </c>
      <c r="L9" s="10">
        <f t="shared" si="3"/>
        <v>0</v>
      </c>
      <c r="M9" s="33" t="str">
        <f t="shared" si="4"/>
        <v/>
      </c>
      <c r="N9" s="25"/>
      <c r="O9" s="25"/>
      <c r="P9" s="25"/>
      <c r="Q9" s="25"/>
      <c r="R9" s="25"/>
      <c r="S9" s="25"/>
      <c r="T9" s="25"/>
      <c r="U9" s="25"/>
      <c r="V9" s="25"/>
    </row>
    <row r="10" ht="14.25" spans="1:22">
      <c r="A10" s="14" t="s">
        <v>21</v>
      </c>
      <c r="B10" s="15" t="s">
        <v>22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34" t="s">
        <v>22</v>
      </c>
      <c r="N10" s="25"/>
      <c r="O10" s="25"/>
      <c r="P10" s="25"/>
      <c r="Q10" s="25"/>
      <c r="R10" s="25"/>
      <c r="S10" s="25"/>
      <c r="T10" s="25"/>
      <c r="U10" s="25"/>
      <c r="V10" s="25"/>
    </row>
    <row r="11" ht="14.25" spans="1:22">
      <c r="A11" s="6" t="s">
        <v>23</v>
      </c>
      <c r="B11" s="6" t="s">
        <v>17</v>
      </c>
      <c r="C11" s="12">
        <v>58</v>
      </c>
      <c r="D11" s="12">
        <v>208</v>
      </c>
      <c r="E11" s="10">
        <f t="shared" si="7"/>
        <v>266</v>
      </c>
      <c r="F11" s="12">
        <v>52</v>
      </c>
      <c r="G11" s="13">
        <v>407</v>
      </c>
      <c r="H11" s="10">
        <f t="shared" ref="H11:H13" si="8">E11-G11</f>
        <v>-141</v>
      </c>
      <c r="I11" s="31">
        <f t="shared" ref="I11:I13" si="9">IF(ISERROR(H11/G11),"",H11/G11)</f>
        <v>-0.346437346437346</v>
      </c>
      <c r="J11" s="12">
        <v>0</v>
      </c>
      <c r="K11" s="10">
        <v>0</v>
      </c>
      <c r="L11" s="10">
        <f t="shared" ref="L11:L13" si="10">J11-K11</f>
        <v>0</v>
      </c>
      <c r="M11" s="33" t="str">
        <f t="shared" ref="M11:M13" si="11">IF(ISERROR(L11/K11),"",L11/K11)</f>
        <v/>
      </c>
      <c r="N11" s="25"/>
      <c r="O11" s="25"/>
      <c r="P11" s="25"/>
      <c r="Q11" s="25"/>
      <c r="R11" s="25"/>
      <c r="S11" s="25"/>
      <c r="T11" s="25"/>
      <c r="U11" s="25"/>
      <c r="V11" s="25"/>
    </row>
    <row r="12" ht="14.25" spans="1:22">
      <c r="A12" s="6" t="s">
        <v>24</v>
      </c>
      <c r="B12" s="6" t="s">
        <v>17</v>
      </c>
      <c r="C12" s="12">
        <v>1869</v>
      </c>
      <c r="D12" s="12">
        <v>10950</v>
      </c>
      <c r="E12" s="10">
        <f t="shared" si="7"/>
        <v>12819</v>
      </c>
      <c r="F12" s="12">
        <v>1987</v>
      </c>
      <c r="G12" s="13">
        <v>12065</v>
      </c>
      <c r="H12" s="10">
        <f t="shared" si="8"/>
        <v>754</v>
      </c>
      <c r="I12" s="31">
        <f t="shared" si="9"/>
        <v>0.0624948197264816</v>
      </c>
      <c r="J12" s="12">
        <v>0</v>
      </c>
      <c r="K12" s="10">
        <v>0</v>
      </c>
      <c r="L12" s="10">
        <f t="shared" si="10"/>
        <v>0</v>
      </c>
      <c r="M12" s="33" t="str">
        <f t="shared" si="11"/>
        <v/>
      </c>
      <c r="N12" s="25"/>
      <c r="O12" s="25"/>
      <c r="P12" s="25"/>
      <c r="Q12" s="25"/>
      <c r="R12" s="25"/>
      <c r="S12" s="25"/>
      <c r="T12" s="25"/>
      <c r="U12" s="25"/>
      <c r="V12" s="25"/>
    </row>
    <row r="13" ht="14.25" spans="1:22">
      <c r="A13" s="6" t="s">
        <v>25</v>
      </c>
      <c r="B13" s="6" t="s">
        <v>17</v>
      </c>
      <c r="C13" s="12">
        <v>22505</v>
      </c>
      <c r="D13" s="12">
        <v>124028</v>
      </c>
      <c r="E13" s="10">
        <f t="shared" si="7"/>
        <v>146533</v>
      </c>
      <c r="F13" s="12">
        <v>24345</v>
      </c>
      <c r="G13" s="13">
        <v>159209</v>
      </c>
      <c r="H13" s="10">
        <f t="shared" si="8"/>
        <v>-12676</v>
      </c>
      <c r="I13" s="31">
        <f t="shared" si="9"/>
        <v>-0.0796186145255607</v>
      </c>
      <c r="J13" s="12">
        <v>0</v>
      </c>
      <c r="K13" s="10">
        <v>0</v>
      </c>
      <c r="L13" s="10">
        <f t="shared" si="10"/>
        <v>0</v>
      </c>
      <c r="M13" s="33" t="str">
        <f t="shared" si="11"/>
        <v/>
      </c>
      <c r="N13" s="25"/>
      <c r="O13" s="25"/>
      <c r="P13" s="25"/>
      <c r="Q13" s="25"/>
      <c r="R13" s="25"/>
      <c r="S13" s="25"/>
      <c r="T13" s="25"/>
      <c r="U13" s="25"/>
      <c r="V13" s="25"/>
    </row>
    <row r="14" ht="14.25" spans="1:22">
      <c r="A14" s="14" t="s">
        <v>26</v>
      </c>
      <c r="B14" s="7"/>
      <c r="C14" s="6"/>
      <c r="D14" s="6"/>
      <c r="E14" s="6"/>
      <c r="F14" s="7"/>
      <c r="G14" s="7"/>
      <c r="H14" s="7"/>
      <c r="I14" s="7"/>
      <c r="J14" s="6"/>
      <c r="K14" s="7"/>
      <c r="L14" s="7"/>
      <c r="M14" s="30"/>
      <c r="N14" s="25"/>
      <c r="O14" s="25"/>
      <c r="P14" s="25"/>
      <c r="Q14" s="25"/>
      <c r="R14" s="25"/>
      <c r="S14" s="25"/>
      <c r="T14" s="25"/>
      <c r="U14" s="25"/>
      <c r="V14" s="25"/>
    </row>
    <row r="15" ht="14.25" spans="1:22">
      <c r="A15" s="16" t="s">
        <v>27</v>
      </c>
      <c r="B15" s="6" t="s">
        <v>17</v>
      </c>
      <c r="C15" s="12">
        <v>23875</v>
      </c>
      <c r="D15" s="12">
        <v>191863</v>
      </c>
      <c r="E15" s="12">
        <f t="shared" ref="E15:E22" si="12">D15+C15</f>
        <v>215738</v>
      </c>
      <c r="F15" s="10">
        <v>26001</v>
      </c>
      <c r="G15" s="10">
        <v>201943</v>
      </c>
      <c r="H15" s="10">
        <f t="shared" ref="H15:H22" si="13">E15-G15</f>
        <v>13795</v>
      </c>
      <c r="I15" s="31">
        <f t="shared" ref="I15:I22" si="14">IF(ISERROR(H15/G15),"",H15/G15)</f>
        <v>0.0683113551843837</v>
      </c>
      <c r="J15" s="12">
        <v>2274912</v>
      </c>
      <c r="K15" s="10">
        <v>2104131</v>
      </c>
      <c r="L15" s="10">
        <f t="shared" ref="L15:L22" si="15">J15-K15</f>
        <v>170781</v>
      </c>
      <c r="M15" s="31">
        <f t="shared" ref="M15:M22" si="16">IF(ISERROR(L15/K15),"",L15/K15)</f>
        <v>0.081164623305298</v>
      </c>
      <c r="N15" s="25"/>
      <c r="O15" s="25"/>
      <c r="P15" s="25"/>
      <c r="Q15" s="25"/>
      <c r="R15" s="25"/>
      <c r="S15" s="25"/>
      <c r="T15" s="25"/>
      <c r="U15" s="25"/>
      <c r="V15" s="25"/>
    </row>
    <row r="16" ht="14.25" spans="1:22">
      <c r="A16" s="16" t="s">
        <v>28</v>
      </c>
      <c r="B16" s="6" t="s">
        <v>17</v>
      </c>
      <c r="C16" s="12">
        <v>22571</v>
      </c>
      <c r="D16" s="12">
        <v>182230</v>
      </c>
      <c r="E16" s="12">
        <f t="shared" si="12"/>
        <v>204801</v>
      </c>
      <c r="F16" s="10">
        <v>24548</v>
      </c>
      <c r="G16" s="10">
        <v>193661</v>
      </c>
      <c r="H16" s="10">
        <f t="shared" si="13"/>
        <v>11140</v>
      </c>
      <c r="I16" s="31">
        <f t="shared" si="14"/>
        <v>0.0575231977527742</v>
      </c>
      <c r="J16" s="12">
        <v>2187741</v>
      </c>
      <c r="K16" s="10">
        <v>2024058</v>
      </c>
      <c r="L16" s="10">
        <f t="shared" si="15"/>
        <v>163683</v>
      </c>
      <c r="M16" s="31">
        <f t="shared" si="16"/>
        <v>0.0808687300462734</v>
      </c>
      <c r="N16" s="25"/>
      <c r="O16" s="25"/>
      <c r="P16" s="25"/>
      <c r="Q16" s="25"/>
      <c r="R16" s="25"/>
      <c r="S16" s="25"/>
      <c r="T16" s="25"/>
      <c r="U16" s="25"/>
      <c r="V16" s="25"/>
    </row>
    <row r="17" ht="14.25" spans="1:22">
      <c r="A17" s="16" t="s">
        <v>29</v>
      </c>
      <c r="B17" s="6" t="s">
        <v>30</v>
      </c>
      <c r="C17" s="12">
        <v>10584209</v>
      </c>
      <c r="D17" s="12">
        <v>113906511</v>
      </c>
      <c r="E17" s="12">
        <f t="shared" si="12"/>
        <v>124490720</v>
      </c>
      <c r="F17" s="10">
        <v>11407842</v>
      </c>
      <c r="G17" s="10">
        <v>111210670</v>
      </c>
      <c r="H17" s="10">
        <f t="shared" si="13"/>
        <v>13280050</v>
      </c>
      <c r="I17" s="31">
        <f t="shared" si="14"/>
        <v>0.119413451964636</v>
      </c>
      <c r="J17" s="12">
        <v>2417485624</v>
      </c>
      <c r="K17" s="10">
        <v>2299180494</v>
      </c>
      <c r="L17" s="10">
        <f t="shared" si="15"/>
        <v>118305130</v>
      </c>
      <c r="M17" s="31">
        <f t="shared" si="16"/>
        <v>0.0514553469415438</v>
      </c>
      <c r="N17" s="25"/>
      <c r="O17" s="25"/>
      <c r="P17" s="25"/>
      <c r="Q17" s="25"/>
      <c r="R17" s="25"/>
      <c r="S17" s="25"/>
      <c r="T17" s="25"/>
      <c r="U17" s="25"/>
      <c r="V17" s="25"/>
    </row>
    <row r="18" ht="14.25" spans="1:22">
      <c r="A18" s="16" t="s">
        <v>31</v>
      </c>
      <c r="B18" s="6" t="s">
        <v>17</v>
      </c>
      <c r="C18" s="12">
        <v>23868</v>
      </c>
      <c r="D18" s="12">
        <v>191819</v>
      </c>
      <c r="E18" s="12">
        <f t="shared" si="12"/>
        <v>215687</v>
      </c>
      <c r="F18" s="10">
        <v>25978</v>
      </c>
      <c r="G18" s="10">
        <v>201870</v>
      </c>
      <c r="H18" s="10">
        <f t="shared" si="13"/>
        <v>13817</v>
      </c>
      <c r="I18" s="31">
        <f t="shared" si="14"/>
        <v>0.068445038886412</v>
      </c>
      <c r="J18" s="12">
        <v>2267605</v>
      </c>
      <c r="K18" s="10">
        <v>2096403</v>
      </c>
      <c r="L18" s="10">
        <f t="shared" si="15"/>
        <v>171202</v>
      </c>
      <c r="M18" s="31">
        <f t="shared" si="16"/>
        <v>0.0816646417697361</v>
      </c>
      <c r="N18" s="25"/>
      <c r="O18" s="25"/>
      <c r="P18" s="25"/>
      <c r="Q18" s="25"/>
      <c r="R18" s="25"/>
      <c r="S18" s="25"/>
      <c r="T18" s="25"/>
      <c r="U18" s="25"/>
      <c r="V18" s="25"/>
    </row>
    <row r="19" ht="14.25" spans="1:22">
      <c r="A19" s="16" t="s">
        <v>32</v>
      </c>
      <c r="B19" s="6" t="s">
        <v>17</v>
      </c>
      <c r="C19" s="12">
        <v>22568</v>
      </c>
      <c r="D19" s="12">
        <v>182210</v>
      </c>
      <c r="E19" s="12">
        <f t="shared" si="12"/>
        <v>204778</v>
      </c>
      <c r="F19" s="10">
        <v>24546</v>
      </c>
      <c r="G19" s="10">
        <v>193643</v>
      </c>
      <c r="H19" s="10">
        <f t="shared" si="13"/>
        <v>11135</v>
      </c>
      <c r="I19" s="31">
        <f t="shared" si="14"/>
        <v>0.0575027240850431</v>
      </c>
      <c r="J19" s="12">
        <v>2183595</v>
      </c>
      <c r="K19" s="10">
        <v>2019662</v>
      </c>
      <c r="L19" s="10">
        <f t="shared" si="15"/>
        <v>163933</v>
      </c>
      <c r="M19" s="31">
        <f t="shared" si="16"/>
        <v>0.0811685321603318</v>
      </c>
      <c r="N19" s="25"/>
      <c r="O19" s="25"/>
      <c r="P19" s="25"/>
      <c r="Q19" s="25"/>
      <c r="R19" s="25"/>
      <c r="S19" s="25"/>
      <c r="T19" s="25"/>
      <c r="U19" s="25"/>
      <c r="V19" s="25"/>
    </row>
    <row r="20" ht="14.25" spans="1:22">
      <c r="A20" s="16" t="s">
        <v>29</v>
      </c>
      <c r="B20" s="6" t="s">
        <v>30</v>
      </c>
      <c r="C20" s="12">
        <v>10572609</v>
      </c>
      <c r="D20" s="12">
        <v>107176821</v>
      </c>
      <c r="E20" s="12">
        <f t="shared" si="12"/>
        <v>117749430</v>
      </c>
      <c r="F20" s="10">
        <v>11356842</v>
      </c>
      <c r="G20" s="10">
        <v>110448030</v>
      </c>
      <c r="H20" s="10">
        <f t="shared" si="13"/>
        <v>7301400</v>
      </c>
      <c r="I20" s="31">
        <f t="shared" si="14"/>
        <v>0.0661071093798595</v>
      </c>
      <c r="J20" s="12">
        <v>2382751409</v>
      </c>
      <c r="K20" s="10">
        <v>2275011923</v>
      </c>
      <c r="L20" s="10">
        <f t="shared" si="15"/>
        <v>107739486</v>
      </c>
      <c r="M20" s="31">
        <f t="shared" si="16"/>
        <v>0.0473577676278403</v>
      </c>
      <c r="N20" s="25"/>
      <c r="O20" s="25"/>
      <c r="P20" s="25"/>
      <c r="Q20" s="25"/>
      <c r="R20" s="25"/>
      <c r="S20" s="25"/>
      <c r="T20" s="25"/>
      <c r="U20" s="25"/>
      <c r="V20" s="25"/>
    </row>
    <row r="21" ht="14.25" spans="1:22">
      <c r="A21" s="16" t="s">
        <v>33</v>
      </c>
      <c r="B21" s="6" t="s">
        <v>17</v>
      </c>
      <c r="C21" s="12">
        <v>9524</v>
      </c>
      <c r="D21" s="12">
        <v>50645</v>
      </c>
      <c r="E21" s="12">
        <f t="shared" si="12"/>
        <v>60169</v>
      </c>
      <c r="F21" s="10">
        <v>9884</v>
      </c>
      <c r="G21" s="10">
        <v>58632</v>
      </c>
      <c r="H21" s="10">
        <f t="shared" si="13"/>
        <v>1537</v>
      </c>
      <c r="I21" s="31">
        <f t="shared" si="14"/>
        <v>0.026214353936417</v>
      </c>
      <c r="J21" s="12">
        <v>452594</v>
      </c>
      <c r="K21" s="10">
        <v>355546</v>
      </c>
      <c r="L21" s="10">
        <f t="shared" si="15"/>
        <v>97048</v>
      </c>
      <c r="M21" s="31">
        <f t="shared" si="16"/>
        <v>0.272954835661208</v>
      </c>
      <c r="N21" s="25"/>
      <c r="O21" s="25"/>
      <c r="P21" s="25"/>
      <c r="Q21" s="25"/>
      <c r="R21" s="25"/>
      <c r="S21" s="25"/>
      <c r="T21" s="25"/>
      <c r="U21" s="25"/>
      <c r="V21" s="25"/>
    </row>
    <row r="22" ht="14.25" spans="1:22">
      <c r="A22" s="16" t="s">
        <v>34</v>
      </c>
      <c r="B22" s="6" t="s">
        <v>17</v>
      </c>
      <c r="C22" s="12">
        <v>0</v>
      </c>
      <c r="D22" s="12">
        <v>80194</v>
      </c>
      <c r="E22" s="12">
        <f t="shared" si="12"/>
        <v>80194</v>
      </c>
      <c r="F22" s="10">
        <v>0</v>
      </c>
      <c r="G22" s="10">
        <v>18527</v>
      </c>
      <c r="H22" s="10">
        <f t="shared" si="13"/>
        <v>61667</v>
      </c>
      <c r="I22" s="31">
        <f t="shared" si="14"/>
        <v>3.32849354995412</v>
      </c>
      <c r="J22" s="12">
        <v>449564</v>
      </c>
      <c r="K22" s="10">
        <v>378766</v>
      </c>
      <c r="L22" s="10">
        <f t="shared" si="15"/>
        <v>70798</v>
      </c>
      <c r="M22" s="31">
        <f t="shared" si="16"/>
        <v>0.186917516355745</v>
      </c>
      <c r="N22" s="25"/>
      <c r="O22" s="25"/>
      <c r="P22" s="25"/>
      <c r="Q22" s="25"/>
      <c r="R22" s="25"/>
      <c r="S22" s="25"/>
      <c r="T22" s="25"/>
      <c r="U22" s="25"/>
      <c r="V22" s="25"/>
    </row>
    <row r="23" ht="14.25" spans="1:22">
      <c r="A23" s="14" t="s">
        <v>35</v>
      </c>
      <c r="B23" s="7"/>
      <c r="C23" s="6"/>
      <c r="D23" s="6"/>
      <c r="E23" s="6"/>
      <c r="F23" s="7"/>
      <c r="G23" s="7"/>
      <c r="H23" s="7"/>
      <c r="I23" s="7"/>
      <c r="J23" s="6"/>
      <c r="K23" s="7"/>
      <c r="L23" s="7"/>
      <c r="M23" s="30"/>
      <c r="N23" s="25"/>
      <c r="O23" s="25"/>
      <c r="P23" s="25"/>
      <c r="Q23" s="25"/>
      <c r="R23" s="25"/>
      <c r="S23" s="25"/>
      <c r="T23" s="25"/>
      <c r="U23" s="25"/>
      <c r="V23" s="25"/>
    </row>
    <row r="24" ht="14.25" spans="1:22">
      <c r="A24" s="16" t="s">
        <v>27</v>
      </c>
      <c r="B24" s="6" t="s">
        <v>17</v>
      </c>
      <c r="C24" s="12">
        <v>557</v>
      </c>
      <c r="D24" s="12">
        <v>3599</v>
      </c>
      <c r="E24" s="12">
        <f t="shared" ref="E24:E31" si="17">D24+C24</f>
        <v>4156</v>
      </c>
      <c r="F24" s="10">
        <v>383</v>
      </c>
      <c r="G24" s="10">
        <v>2667</v>
      </c>
      <c r="H24" s="10">
        <f t="shared" ref="H24:H31" si="18">E24-G24</f>
        <v>1489</v>
      </c>
      <c r="I24" s="31">
        <f t="shared" ref="I24:I31" si="19">IF(ISERROR(H24/G24),"",H24/G24)</f>
        <v>0.558305211848519</v>
      </c>
      <c r="J24" s="12">
        <v>70521</v>
      </c>
      <c r="K24" s="10">
        <v>68090</v>
      </c>
      <c r="L24" s="10">
        <f t="shared" ref="L24:L31" si="20">J24-K24</f>
        <v>2431</v>
      </c>
      <c r="M24" s="31">
        <f t="shared" ref="M24:M31" si="21">IF(ISERROR(L24/K24),"",L24/K24)</f>
        <v>0.035702746365105</v>
      </c>
      <c r="N24" s="25"/>
      <c r="O24" s="25"/>
      <c r="P24" s="25"/>
      <c r="Q24" s="25"/>
      <c r="R24" s="25"/>
      <c r="S24" s="25"/>
      <c r="T24" s="25"/>
      <c r="U24" s="25"/>
      <c r="V24" s="25"/>
    </row>
    <row r="25" ht="14.25" spans="1:22">
      <c r="A25" s="16" t="s">
        <v>36</v>
      </c>
      <c r="B25" s="6" t="s">
        <v>17</v>
      </c>
      <c r="C25" s="12">
        <v>436</v>
      </c>
      <c r="D25" s="12">
        <v>3059</v>
      </c>
      <c r="E25" s="12">
        <f t="shared" si="17"/>
        <v>3495</v>
      </c>
      <c r="F25" s="10">
        <v>295</v>
      </c>
      <c r="G25" s="10">
        <v>2157</v>
      </c>
      <c r="H25" s="10">
        <f t="shared" si="18"/>
        <v>1338</v>
      </c>
      <c r="I25" s="31">
        <f t="shared" si="19"/>
        <v>0.620305980528512</v>
      </c>
      <c r="J25" s="12">
        <v>60597</v>
      </c>
      <c r="K25" s="10">
        <v>58415</v>
      </c>
      <c r="L25" s="10">
        <f t="shared" si="20"/>
        <v>2182</v>
      </c>
      <c r="M25" s="31">
        <f t="shared" si="21"/>
        <v>0.0373534194984165</v>
      </c>
      <c r="N25" s="25"/>
      <c r="O25" s="25"/>
      <c r="P25" s="25"/>
      <c r="Q25" s="25"/>
      <c r="R25" s="25"/>
      <c r="S25" s="25"/>
      <c r="T25" s="25"/>
      <c r="U25" s="25"/>
      <c r="V25" s="25"/>
    </row>
    <row r="26" ht="14.25" spans="1:22">
      <c r="A26" s="16" t="s">
        <v>37</v>
      </c>
      <c r="B26" s="6" t="s">
        <v>17</v>
      </c>
      <c r="C26" s="12">
        <v>121</v>
      </c>
      <c r="D26" s="12">
        <v>540</v>
      </c>
      <c r="E26" s="12">
        <f t="shared" si="17"/>
        <v>661</v>
      </c>
      <c r="F26" s="10">
        <v>88</v>
      </c>
      <c r="G26" s="10">
        <v>510</v>
      </c>
      <c r="H26" s="10">
        <f t="shared" si="18"/>
        <v>151</v>
      </c>
      <c r="I26" s="31">
        <f t="shared" si="19"/>
        <v>0.296078431372549</v>
      </c>
      <c r="J26" s="12">
        <v>9924</v>
      </c>
      <c r="K26" s="10">
        <v>9675</v>
      </c>
      <c r="L26" s="10">
        <f t="shared" si="20"/>
        <v>249</v>
      </c>
      <c r="M26" s="31">
        <f t="shared" si="21"/>
        <v>0.0257364341085271</v>
      </c>
      <c r="N26" s="25"/>
      <c r="O26" s="25"/>
      <c r="P26" s="25"/>
      <c r="Q26" s="25"/>
      <c r="R26" s="25"/>
      <c r="S26" s="25"/>
      <c r="T26" s="25"/>
      <c r="U26" s="25"/>
      <c r="V26" s="25"/>
    </row>
    <row r="27" ht="14.25" spans="1:22">
      <c r="A27" s="16" t="s">
        <v>38</v>
      </c>
      <c r="B27" s="6" t="s">
        <v>39</v>
      </c>
      <c r="C27" s="12">
        <v>9202</v>
      </c>
      <c r="D27" s="12">
        <v>296155</v>
      </c>
      <c r="E27" s="12">
        <f t="shared" si="17"/>
        <v>305357</v>
      </c>
      <c r="F27" s="10">
        <v>1522821</v>
      </c>
      <c r="G27" s="10">
        <v>3427745</v>
      </c>
      <c r="H27" s="10">
        <f t="shared" si="18"/>
        <v>-3122388</v>
      </c>
      <c r="I27" s="31">
        <f t="shared" si="19"/>
        <v>-0.910916068727399</v>
      </c>
      <c r="J27" s="12">
        <v>49727926</v>
      </c>
      <c r="K27" s="10">
        <v>46617564</v>
      </c>
      <c r="L27" s="10">
        <f t="shared" si="20"/>
        <v>3110362</v>
      </c>
      <c r="M27" s="31">
        <f t="shared" si="21"/>
        <v>0.0667208179303406</v>
      </c>
      <c r="N27" s="25"/>
      <c r="O27" s="25"/>
      <c r="P27" s="25"/>
      <c r="Q27" s="25"/>
      <c r="R27" s="25"/>
      <c r="S27" s="25"/>
      <c r="T27" s="25"/>
      <c r="U27" s="25"/>
      <c r="V27" s="25"/>
    </row>
    <row r="28" ht="14.25" spans="1:22">
      <c r="A28" s="16" t="s">
        <v>29</v>
      </c>
      <c r="B28" s="6" t="s">
        <v>39</v>
      </c>
      <c r="C28" s="12">
        <v>9135</v>
      </c>
      <c r="D28" s="12">
        <v>195667</v>
      </c>
      <c r="E28" s="12">
        <f t="shared" si="17"/>
        <v>204802</v>
      </c>
      <c r="F28" s="10">
        <v>1539711</v>
      </c>
      <c r="G28" s="10">
        <v>3439970</v>
      </c>
      <c r="H28" s="10">
        <f t="shared" si="18"/>
        <v>-3235168</v>
      </c>
      <c r="I28" s="31">
        <f t="shared" si="19"/>
        <v>-0.940464015674555</v>
      </c>
      <c r="J28" s="12">
        <v>38528890</v>
      </c>
      <c r="K28" s="10">
        <v>36491982</v>
      </c>
      <c r="L28" s="10">
        <f t="shared" si="20"/>
        <v>2036908</v>
      </c>
      <c r="M28" s="31">
        <f t="shared" si="21"/>
        <v>0.0558179602302774</v>
      </c>
      <c r="N28" s="25"/>
      <c r="O28" s="25"/>
      <c r="P28" s="25"/>
      <c r="Q28" s="25"/>
      <c r="R28" s="25"/>
      <c r="S28" s="25"/>
      <c r="T28" s="25"/>
      <c r="U28" s="25"/>
      <c r="V28" s="25"/>
    </row>
    <row r="29" ht="14.25" spans="1:22">
      <c r="A29" s="16" t="s">
        <v>40</v>
      </c>
      <c r="B29" s="6" t="s">
        <v>39</v>
      </c>
      <c r="C29" s="12">
        <v>9035</v>
      </c>
      <c r="D29" s="12">
        <v>194852</v>
      </c>
      <c r="E29" s="12">
        <f t="shared" si="17"/>
        <v>203887</v>
      </c>
      <c r="F29" s="10">
        <v>228678</v>
      </c>
      <c r="G29" s="10">
        <v>680241</v>
      </c>
      <c r="H29" s="10">
        <f t="shared" si="18"/>
        <v>-476354</v>
      </c>
      <c r="I29" s="31">
        <f t="shared" si="19"/>
        <v>-0.70027240345701</v>
      </c>
      <c r="J29" s="12">
        <v>24505312</v>
      </c>
      <c r="K29" s="10">
        <v>22979323</v>
      </c>
      <c r="L29" s="10">
        <f t="shared" si="20"/>
        <v>1525989</v>
      </c>
      <c r="M29" s="31">
        <f t="shared" si="21"/>
        <v>0.066407047762025</v>
      </c>
      <c r="N29" s="25"/>
      <c r="O29" s="25"/>
      <c r="P29" s="25"/>
      <c r="Q29" s="25"/>
      <c r="R29" s="25"/>
      <c r="S29" s="25"/>
      <c r="T29" s="25"/>
      <c r="U29" s="25"/>
      <c r="V29" s="25"/>
    </row>
    <row r="30" ht="14.25" spans="1:22">
      <c r="A30" s="16" t="s">
        <v>33</v>
      </c>
      <c r="B30" s="6" t="s">
        <v>17</v>
      </c>
      <c r="C30" s="12">
        <v>326</v>
      </c>
      <c r="D30" s="12">
        <v>1743</v>
      </c>
      <c r="E30" s="12">
        <f t="shared" si="17"/>
        <v>2069</v>
      </c>
      <c r="F30" s="10">
        <v>302</v>
      </c>
      <c r="G30" s="10">
        <v>1798</v>
      </c>
      <c r="H30" s="10">
        <f t="shared" si="18"/>
        <v>271</v>
      </c>
      <c r="I30" s="31">
        <f t="shared" si="19"/>
        <v>0.150723025583982</v>
      </c>
      <c r="J30" s="12">
        <v>22352</v>
      </c>
      <c r="K30" s="10">
        <v>18988</v>
      </c>
      <c r="L30" s="10">
        <f t="shared" si="20"/>
        <v>3364</v>
      </c>
      <c r="M30" s="31">
        <f t="shared" si="21"/>
        <v>0.177164524963135</v>
      </c>
      <c r="N30" s="25"/>
      <c r="O30" s="25"/>
      <c r="P30" s="25"/>
      <c r="Q30" s="25"/>
      <c r="R30" s="25"/>
      <c r="S30" s="25"/>
      <c r="T30" s="25"/>
      <c r="U30" s="25"/>
      <c r="V30" s="25"/>
    </row>
    <row r="31" ht="14.25" spans="1:22">
      <c r="A31" s="16" t="s">
        <v>34</v>
      </c>
      <c r="B31" s="6" t="s">
        <v>17</v>
      </c>
      <c r="C31" s="12">
        <v>0</v>
      </c>
      <c r="D31" s="12">
        <v>358</v>
      </c>
      <c r="E31" s="12">
        <f t="shared" si="17"/>
        <v>358</v>
      </c>
      <c r="F31" s="10">
        <v>0</v>
      </c>
      <c r="G31" s="10">
        <v>577</v>
      </c>
      <c r="H31" s="10">
        <f t="shared" si="18"/>
        <v>-219</v>
      </c>
      <c r="I31" s="31">
        <f t="shared" si="19"/>
        <v>-0.379549393414211</v>
      </c>
      <c r="J31" s="12">
        <v>27181</v>
      </c>
      <c r="K31" s="10">
        <v>26973</v>
      </c>
      <c r="L31" s="10">
        <f t="shared" si="20"/>
        <v>208</v>
      </c>
      <c r="M31" s="31">
        <f t="shared" si="21"/>
        <v>0.00771141511882253</v>
      </c>
      <c r="N31" s="25"/>
      <c r="O31" s="25"/>
      <c r="P31" s="25"/>
      <c r="Q31" s="25"/>
      <c r="R31" s="25"/>
      <c r="S31" s="25"/>
      <c r="T31" s="25"/>
      <c r="U31" s="25"/>
      <c r="V31" s="25"/>
    </row>
    <row r="32" ht="14.25" spans="1:22">
      <c r="A32" s="11" t="s">
        <v>41</v>
      </c>
      <c r="B32" s="7"/>
      <c r="C32" s="6"/>
      <c r="D32" s="6"/>
      <c r="E32" s="6"/>
      <c r="F32" s="7"/>
      <c r="G32" s="7"/>
      <c r="H32" s="7"/>
      <c r="I32" s="7"/>
      <c r="J32" s="6"/>
      <c r="K32" s="7"/>
      <c r="L32" s="7"/>
      <c r="M32" s="7"/>
      <c r="N32" s="25"/>
      <c r="O32" s="25"/>
      <c r="P32" s="25"/>
      <c r="Q32" s="25"/>
      <c r="R32" s="25"/>
      <c r="S32" s="25"/>
      <c r="T32" s="25"/>
      <c r="U32" s="25"/>
      <c r="V32" s="25"/>
    </row>
    <row r="33" ht="14.25" spans="1:22">
      <c r="A33" s="16" t="s">
        <v>27</v>
      </c>
      <c r="B33" s="6" t="s">
        <v>17</v>
      </c>
      <c r="C33" s="12">
        <v>14116</v>
      </c>
      <c r="D33" s="12">
        <v>103739</v>
      </c>
      <c r="E33" s="12">
        <f t="shared" ref="E33:E36" si="22">D33+C33</f>
        <v>117855</v>
      </c>
      <c r="F33" s="10">
        <v>16416</v>
      </c>
      <c r="G33" s="10">
        <v>120627</v>
      </c>
      <c r="H33" s="10">
        <f t="shared" ref="H33:H36" si="23">E33-G33</f>
        <v>-2772</v>
      </c>
      <c r="I33" s="31">
        <f t="shared" ref="I33:I36" si="24">IF(ISERROR(H33/G33),"",H33/G33)</f>
        <v>-0.0229799298664478</v>
      </c>
      <c r="J33" s="12">
        <v>1363697</v>
      </c>
      <c r="K33" s="10">
        <v>1282824</v>
      </c>
      <c r="L33" s="10">
        <f t="shared" ref="L33:L36" si="25">J33-K33</f>
        <v>80873</v>
      </c>
      <c r="M33" s="31">
        <f t="shared" ref="M33:M36" si="26">IF(ISERROR(L33/K33),"",L33/K33)</f>
        <v>0.0630429427575412</v>
      </c>
      <c r="N33" s="25"/>
      <c r="O33" s="25"/>
      <c r="P33" s="25"/>
      <c r="Q33" s="25"/>
      <c r="R33" s="25"/>
      <c r="S33" s="25"/>
      <c r="T33" s="25"/>
      <c r="U33" s="25"/>
      <c r="V33" s="25"/>
    </row>
    <row r="34" ht="14.25" spans="1:22">
      <c r="A34" s="16" t="s">
        <v>42</v>
      </c>
      <c r="B34" s="6" t="s">
        <v>30</v>
      </c>
      <c r="C34" s="12">
        <v>104641</v>
      </c>
      <c r="D34" s="12">
        <v>821886</v>
      </c>
      <c r="E34" s="12">
        <f t="shared" si="22"/>
        <v>926527</v>
      </c>
      <c r="F34" s="10">
        <v>115441</v>
      </c>
      <c r="G34" s="10">
        <v>1018767</v>
      </c>
      <c r="H34" s="10">
        <f t="shared" si="23"/>
        <v>-92240</v>
      </c>
      <c r="I34" s="31">
        <f t="shared" si="24"/>
        <v>-0.0905408204231193</v>
      </c>
      <c r="J34" s="12">
        <v>8911009</v>
      </c>
      <c r="K34" s="10">
        <v>8002882</v>
      </c>
      <c r="L34" s="10">
        <f t="shared" si="25"/>
        <v>908127</v>
      </c>
      <c r="M34" s="31">
        <f t="shared" si="26"/>
        <v>0.113474995632823</v>
      </c>
      <c r="N34" s="25"/>
      <c r="O34" s="25"/>
      <c r="P34" s="25"/>
      <c r="Q34" s="25"/>
      <c r="R34" s="25"/>
      <c r="S34" s="25"/>
      <c r="T34" s="25"/>
      <c r="U34" s="25"/>
      <c r="V34" s="25"/>
    </row>
    <row r="35" ht="14.25" spans="1:22">
      <c r="A35" s="16" t="s">
        <v>43</v>
      </c>
      <c r="B35" s="6" t="s">
        <v>17</v>
      </c>
      <c r="C35" s="12">
        <v>9464</v>
      </c>
      <c r="D35" s="12">
        <v>59443</v>
      </c>
      <c r="E35" s="12">
        <f t="shared" si="22"/>
        <v>68907</v>
      </c>
      <c r="F35" s="10">
        <v>9467</v>
      </c>
      <c r="G35" s="10">
        <v>61528</v>
      </c>
      <c r="H35" s="10">
        <f t="shared" si="23"/>
        <v>7379</v>
      </c>
      <c r="I35" s="31">
        <f t="shared" si="24"/>
        <v>0.119929137953452</v>
      </c>
      <c r="J35" s="12">
        <v>860944</v>
      </c>
      <c r="K35" s="10">
        <v>755823</v>
      </c>
      <c r="L35" s="10">
        <f t="shared" si="25"/>
        <v>105121</v>
      </c>
      <c r="M35" s="31">
        <f t="shared" si="26"/>
        <v>0.139081504532146</v>
      </c>
      <c r="N35" s="25"/>
      <c r="O35" s="25"/>
      <c r="P35" s="25"/>
      <c r="Q35" s="25"/>
      <c r="R35" s="25"/>
      <c r="S35" s="25"/>
      <c r="T35" s="25"/>
      <c r="U35" s="25"/>
      <c r="V35" s="25"/>
    </row>
    <row r="36" ht="14.25" spans="1:22">
      <c r="A36" s="16" t="s">
        <v>44</v>
      </c>
      <c r="B36" s="6" t="s">
        <v>17</v>
      </c>
      <c r="C36" s="12">
        <v>0</v>
      </c>
      <c r="D36" s="12">
        <v>12180</v>
      </c>
      <c r="E36" s="12">
        <f t="shared" si="22"/>
        <v>12180</v>
      </c>
      <c r="F36" s="10">
        <v>1302</v>
      </c>
      <c r="G36" s="10">
        <v>14224</v>
      </c>
      <c r="H36" s="10">
        <f t="shared" si="23"/>
        <v>-2044</v>
      </c>
      <c r="I36" s="31">
        <f t="shared" si="24"/>
        <v>-0.143700787401575</v>
      </c>
      <c r="J36" s="12">
        <v>518637</v>
      </c>
      <c r="K36" s="10">
        <v>510979</v>
      </c>
      <c r="L36" s="10">
        <f t="shared" si="25"/>
        <v>7658</v>
      </c>
      <c r="M36" s="31">
        <f t="shared" si="26"/>
        <v>0.0149869172705728</v>
      </c>
      <c r="N36" s="25"/>
      <c r="O36" s="25"/>
      <c r="P36" s="25"/>
      <c r="Q36" s="25"/>
      <c r="R36" s="25"/>
      <c r="S36" s="25"/>
      <c r="T36" s="25"/>
      <c r="U36" s="25"/>
      <c r="V36" s="25"/>
    </row>
    <row r="37" ht="14.25" spans="1:22">
      <c r="A37" s="17" t="s">
        <v>22</v>
      </c>
      <c r="B37" s="7"/>
      <c r="C37" s="6"/>
      <c r="D37" s="6"/>
      <c r="E37" s="6"/>
      <c r="F37" s="7"/>
      <c r="G37" s="7"/>
      <c r="H37" s="7"/>
      <c r="I37" s="7"/>
      <c r="J37" s="6"/>
      <c r="K37" s="7"/>
      <c r="L37" s="7"/>
      <c r="M37" s="7"/>
      <c r="N37" s="25"/>
      <c r="O37" s="25"/>
      <c r="P37" s="25"/>
      <c r="Q37" s="25"/>
      <c r="R37" s="25"/>
      <c r="S37" s="25"/>
      <c r="T37" s="25"/>
      <c r="U37" s="25"/>
      <c r="V37" s="25"/>
    </row>
    <row r="38" ht="14.25" spans="1:22">
      <c r="A38" s="11" t="s">
        <v>45</v>
      </c>
      <c r="B38" s="6" t="s">
        <v>17</v>
      </c>
      <c r="C38" s="12">
        <v>2</v>
      </c>
      <c r="D38" s="12">
        <v>16</v>
      </c>
      <c r="E38" s="12">
        <f>D38+C38</f>
        <v>18</v>
      </c>
      <c r="F38" s="10">
        <v>1</v>
      </c>
      <c r="G38" s="10">
        <v>19</v>
      </c>
      <c r="H38" s="10">
        <f>E38-G38</f>
        <v>-1</v>
      </c>
      <c r="I38" s="31">
        <f>IF(ISERROR(H38/G38),"",H38/G38)</f>
        <v>-0.0526315789473684</v>
      </c>
      <c r="J38" s="12">
        <v>1641</v>
      </c>
      <c r="K38" s="10">
        <v>1720</v>
      </c>
      <c r="L38" s="10">
        <f>J38-K38</f>
        <v>-79</v>
      </c>
      <c r="M38" s="31">
        <f>IF(ISERROR(L38/K38),"",L38/K38)</f>
        <v>-0.0459302325581395</v>
      </c>
      <c r="N38" s="35"/>
      <c r="O38" s="25"/>
      <c r="P38" s="25"/>
      <c r="Q38" s="25"/>
      <c r="R38" s="25"/>
      <c r="S38" s="25"/>
      <c r="T38" s="25"/>
      <c r="U38" s="25"/>
      <c r="V38" s="25"/>
    </row>
    <row r="39" ht="14.25" spans="1:22">
      <c r="A39" s="11" t="s">
        <v>46</v>
      </c>
      <c r="B39" s="6" t="s">
        <v>17</v>
      </c>
      <c r="C39" s="12">
        <v>0</v>
      </c>
      <c r="D39" s="12">
        <v>2</v>
      </c>
      <c r="E39" s="12">
        <f>D39+C39</f>
        <v>2</v>
      </c>
      <c r="F39" s="10">
        <v>0</v>
      </c>
      <c r="G39" s="10">
        <v>2</v>
      </c>
      <c r="H39" s="10">
        <f>E39-G39</f>
        <v>0</v>
      </c>
      <c r="I39" s="31">
        <f>IF(ISERROR(H39/G39),"",H39/G39)</f>
        <v>0</v>
      </c>
      <c r="J39" s="12">
        <v>230</v>
      </c>
      <c r="K39" s="10">
        <v>239</v>
      </c>
      <c r="L39" s="10">
        <f>J39-K39</f>
        <v>-9</v>
      </c>
      <c r="M39" s="31">
        <f>IF(ISERROR(L39/K39),"",L39/K39)</f>
        <v>-0.0376569037656904</v>
      </c>
      <c r="N39" s="35"/>
      <c r="O39" s="25"/>
      <c r="P39" s="25"/>
      <c r="Q39" s="25"/>
      <c r="R39" s="25"/>
      <c r="S39" s="25"/>
      <c r="T39" s="25"/>
      <c r="U39" s="25"/>
      <c r="V39" s="25"/>
    </row>
    <row r="40" ht="14.25" spans="1:22">
      <c r="A40" s="18" t="s">
        <v>47</v>
      </c>
      <c r="B40" s="19"/>
      <c r="C40" s="20"/>
      <c r="D40" s="20"/>
      <c r="E40" s="20"/>
      <c r="F40" s="20"/>
      <c r="G40" s="21"/>
      <c r="H40" s="22"/>
      <c r="I40" s="36"/>
      <c r="J40" s="20"/>
      <c r="K40" s="20"/>
      <c r="L40" s="22"/>
      <c r="M40" s="37"/>
      <c r="N40" s="25"/>
      <c r="O40" s="25"/>
      <c r="P40" s="25"/>
      <c r="Q40" s="25"/>
      <c r="R40" s="25"/>
      <c r="S40" s="25"/>
      <c r="T40" s="25"/>
      <c r="U40" s="25"/>
      <c r="V40" s="25"/>
    </row>
    <row r="41" ht="14.25" spans="1:22">
      <c r="A41" s="23"/>
      <c r="B41" s="24"/>
      <c r="C41" s="25"/>
      <c r="D41" s="25"/>
      <c r="E41" s="25"/>
      <c r="F41" s="25"/>
      <c r="G41" s="26"/>
      <c r="H41" s="26"/>
      <c r="I41" s="26"/>
      <c r="J41" s="25"/>
      <c r="K41" s="25"/>
      <c r="L41" s="25"/>
      <c r="M41" s="38"/>
      <c r="N41" s="25"/>
      <c r="O41" s="25"/>
      <c r="P41" s="25"/>
      <c r="Q41" s="25"/>
      <c r="R41" s="25"/>
      <c r="S41" s="25"/>
      <c r="T41" s="25"/>
      <c r="U41" s="25"/>
      <c r="V41" s="25"/>
    </row>
  </sheetData>
  <mergeCells count="6">
    <mergeCell ref="A1:M1"/>
    <mergeCell ref="C3:E3"/>
    <mergeCell ref="F3:G3"/>
    <mergeCell ref="J3:M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张涛（boss）</cp:lastModifiedBy>
  <dcterms:created xsi:type="dcterms:W3CDTF">2021-11-05T02:29:00Z</dcterms:created>
  <dcterms:modified xsi:type="dcterms:W3CDTF">2022-04-28T08:28:34Z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7966A2250F4C4980B91EC5AAC26B5A5F</vt:lpwstr>
  </property>
</Properties>
</file>