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<sst xmlns="http://schemas.openxmlformats.org/spreadsheetml/2006/main" count="94" uniqueCount="48">
  <si>
    <t>商事主体登记</t>
  </si>
  <si>
    <t>报告期：</t>
  </si>
  <si>
    <t>项目</t>
  </si>
  <si>
    <t>单位</t>
  </si>
  <si>
    <t>本年情况</t>
  </si>
  <si>
    <t>上年情况</t>
  </si>
  <si>
    <t>历年累计</t>
  </si>
  <si>
    <t>12月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</si>
  <si>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</si>
  <si>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</si>
  <si>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</si>
  <si>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</si>
  <si>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</si>
  <si>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</si>
  <si>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</si>
  <si>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</si>
  <si>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商事主体总数</t>
  </si>
  <si>
    <t>户</t>
  </si>
  <si>
    <t>（一）企业总数</t>
  </si>
  <si>
    <t>其中：法人企业</t>
  </si>
  <si>
    <t>自贸区商事主体总数</t>
  </si>
  <si>
    <t xml:space="preserve">    其中</t>
  </si>
  <si>
    <t/>
  </si>
  <si>
    <t>第一产业</t>
  </si>
  <si>
    <t>第二产业</t>
  </si>
  <si>
    <t>第三产业</t>
  </si>
  <si>
    <t xml:space="preserve">    1、内资企业（含私营）</t>
  </si>
  <si>
    <t xml:space="preserve">       户数</t>
  </si>
  <si>
    <t xml:space="preserve">       其中:法人企业</t>
  </si>
  <si>
    <t xml:space="preserve">       注册资本</t>
  </si>
  <si>
    <t>万元</t>
  </si>
  <si>
    <t xml:space="preserve">       其中：私营企业</t>
  </si>
  <si>
    <t xml:space="preserve">       私营法人企业</t>
  </si>
  <si>
    <t xml:space="preserve">       注销企业户数</t>
  </si>
  <si>
    <t xml:space="preserve">       吊销企业户数</t>
  </si>
  <si>
    <t xml:space="preserve">    2、外资企业</t>
  </si>
  <si>
    <t xml:space="preserve">       其中：1.法人企业</t>
  </si>
  <si>
    <t xml:space="preserve">       2.分支机构</t>
  </si>
  <si>
    <t xml:space="preserve">       投资总额</t>
  </si>
  <si>
    <t>万美元</t>
  </si>
  <si>
    <t xml:space="preserve">       其中:外方认缴</t>
  </si>
  <si>
    <t>（二）个体工商户总数</t>
  </si>
  <si>
    <t xml:space="preserve">       资金数额</t>
  </si>
  <si>
    <t xml:space="preserve">       注销户数</t>
  </si>
  <si>
    <t xml:space="preserve">       吊销数</t>
  </si>
  <si>
    <t>常驻代表机构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</si>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</sst>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43" formatCode="_ * #,##0.00_ ;_ * \-#,##0.00_ ;_ * &quot;-&quot;??_ ;_ @_ "/>
    <numFmt numFmtId="177" formatCode="0.00_ ;[Red]\-0.00\ "/>
    <numFmt numFmtId="178" formatCode="0_ ;[Red]\-0\ "/>
    <numFmt numFmtId="179" formatCode="yyyy&quot;年&quot;m&quot;月&quot;;@"/>
    <numFmt numFmtId="180" formatCode="0.0%"/>
    <numFmt numFmtId="181" formatCode="0.0%_ ;[Red]\-0.0%\ "/>
  </numFmts>
  <fonts count="33">
    <font>
      <sz val="11"/>
      <color theme="1"/>
      <name val="宋体"/>
      <charset val="134"/>
      <scheme val="minor"/>
    </font>
    <font>
      <b/>
      <sz val="20"/>
      <color rgb="FF333399"/>
      <name val="黑体"/>
      <charset val="134"/>
    </font>
    <font>
      <sz val="10"/>
      <color rgb="FF333399"/>
      <name val="宋体"/>
      <charset val="134"/>
    </font>
    <font>
      <sz val="10"/>
      <color rgb="FF000000"/>
      <name val="宋体"/>
      <charset val="134"/>
    </font>
    <font>
      <sz val="10"/>
      <color rgb="FF333399"/>
      <name val="Times New Roman"/>
      <charset val="134"/>
    </font>
    <font>
      <b/>
      <sz val="14"/>
      <color rgb="FF333399"/>
      <name val="黑体"/>
      <charset val="134"/>
    </font>
    <font>
      <b/>
      <sz val="12"/>
      <color rgb="FF333399"/>
      <name val="黑体"/>
      <charset val="134"/>
    </font>
    <font>
      <sz val="9"/>
      <color rgb="FF000080"/>
      <name val="宋体"/>
      <charset val="134"/>
    </font>
    <font>
      <sz val="10"/>
      <color theme="1"/>
      <name val="Times New Roman"/>
      <charset val="134"/>
    </font>
    <font>
      <sz val="12"/>
      <color rgb="FF333399"/>
      <name val="黑体"/>
      <charset val="134"/>
    </font>
    <font>
      <b/>
      <sz val="10"/>
      <color rgb="FF333399"/>
      <name val="宋体"/>
      <charset val="134"/>
    </font>
    <font>
      <sz val="9"/>
      <color rgb="FF000080"/>
      <name val="Times New Roman"/>
      <charset val="134"/>
    </font>
    <font>
      <sz val="10"/>
      <color rgb="FF333399"/>
      <name val="黑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7" fontId="1" fillId="0" borderId="0" xfId="0" applyNumberFormat="1" applyFont="1" applyFill="1" applyAlignment="1">
      <alignment horizontal="center"/>
    </xf>
    <xf numFmtId="177" fontId="2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2" xfId="0" applyNumberFormat="1" applyFont="1" applyFill="1" applyBorder="1" applyAlignment="1"/>
    <xf numFmtId="177" fontId="2" fillId="0" borderId="1" xfId="0" applyNumberFormat="1" applyFont="1" applyFill="1" applyBorder="1" applyAlignment="1"/>
    <xf numFmtId="177" fontId="10" fillId="0" borderId="0" xfId="0" applyNumberFormat="1" applyFont="1" applyFill="1" applyAlignment="1"/>
    <xf numFmtId="177" fontId="2" fillId="0" borderId="0" xfId="0" applyNumberFormat="1" applyFont="1" applyFill="1" applyAlignment="1">
      <alignment horizontal="center"/>
    </xf>
    <xf numFmtId="178" fontId="8" fillId="0" borderId="0" xfId="0" applyNumberFormat="1" applyFont="1" applyFill="1" applyAlignment="1"/>
    <xf numFmtId="178" fontId="3" fillId="0" borderId="0" xfId="0" applyNumberFormat="1" applyFont="1" applyFill="1" applyAlignment="1"/>
    <xf numFmtId="177" fontId="2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180" fontId="2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180" fontId="13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A1" sqref="A1:M40"/>
    </sheetView>
  </sheetViews>
  <sheetFormatPr defaultColWidth="9" defaultRowHeight="13.5"/>
  <cols>
    <col min="1" max="1" width="23" customWidth="1"/>
    <col min="4" max="4" width="9" hidden="1" customWidth="1"/>
    <col min="8" max="8" width="20.25" customWidth="1"/>
    <col min="9" max="9" width="21.25" customWidth="1"/>
    <col min="12" max="12" width="18.5" customWidth="1"/>
    <col min="13" max="13" width="19.5" customWidth="1"/>
  </cols>
  <sheetData>
    <row r="1" ht="25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/>
      <c r="B2" s="2"/>
      <c r="C2" s="2"/>
      <c r="D2" s="2"/>
      <c r="E2" s="2"/>
      <c r="F2" s="2"/>
      <c r="G2" s="3"/>
      <c r="H2" s="3"/>
      <c r="I2" s="3"/>
      <c r="J2" s="2"/>
      <c r="K2" s="2"/>
      <c r="L2" s="19" t="s">
        <v>1</v>
      </c>
      <c r="M2" s="20">
        <v>44531</v>
      </c>
    </row>
    <row r="3" customHeight="1" spans="1:13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5"/>
      <c r="I3" s="5"/>
      <c r="J3" s="4" t="s">
        <v>6</v>
      </c>
      <c r="K3" s="4"/>
      <c r="L3" s="4"/>
      <c r="M3" s="4"/>
    </row>
    <row r="4" spans="1:13">
      <c r="A4" s="4"/>
      <c r="B4" s="4"/>
      <c r="C4" s="6" t="s">
        <v>7</v>
      </c>
      <c r="D4" s="6"/>
      <c r="E4" s="7" t="s">
        <v>8</v>
      </c>
      <c r="F4" s="6" t="s">
        <v>7</v>
      </c>
      <c r="G4" s="7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21" t="s">
        <v>14</v>
      </c>
    </row>
    <row r="5" ht="18.75" spans="1:13">
      <c r="A5" s="8" t="s">
        <v>15</v>
      </c>
      <c r="B5" s="6"/>
      <c r="C5" s="6"/>
      <c r="D5" s="6"/>
      <c r="E5" s="7"/>
      <c r="F5" s="6"/>
      <c r="G5" s="7"/>
      <c r="H5" s="6"/>
      <c r="I5" s="6"/>
      <c r="J5" s="6"/>
      <c r="K5" s="6"/>
      <c r="L5" s="6"/>
      <c r="M5" s="21"/>
    </row>
    <row r="6" ht="14.25" spans="1:13">
      <c r="A6" s="9" t="s">
        <v>16</v>
      </c>
      <c r="B6" s="6" t="s">
        <v>17</v>
      </c>
      <c r="C6" s="10">
        <f t="shared" ref="C6:G6" si="0">C7+C33</f>
        <v>48133</v>
      </c>
      <c r="D6" s="10">
        <v>458457</v>
      </c>
      <c r="E6" s="10">
        <f t="shared" si="0"/>
        <v>506590</v>
      </c>
      <c r="F6" s="10">
        <f t="shared" si="0"/>
        <v>58197</v>
      </c>
      <c r="G6" s="10">
        <f t="shared" si="0"/>
        <v>107761</v>
      </c>
      <c r="H6" s="10">
        <f t="shared" ref="H6:H9" si="1">E6-G6</f>
        <v>398829</v>
      </c>
      <c r="I6" s="22">
        <f t="shared" ref="I6:I9" si="2">IF(ISERROR(H6/G6),"",H6/G6)</f>
        <v>3.70105140078507</v>
      </c>
      <c r="J6" s="10">
        <f>J7+J33</f>
        <v>3803815</v>
      </c>
      <c r="K6" s="10">
        <f>K7+K33</f>
        <v>3585897</v>
      </c>
      <c r="L6" s="10">
        <f t="shared" ref="L6:L9" si="3">J6-K6</f>
        <v>217918</v>
      </c>
      <c r="M6" s="22">
        <f t="shared" ref="M6:M9" si="4">IF(ISERROR(L6/K6),"",L6/K6)</f>
        <v>0.0607708475731456</v>
      </c>
    </row>
    <row r="7" ht="14.25" spans="1:13">
      <c r="A7" s="11" t="s">
        <v>18</v>
      </c>
      <c r="B7" s="6" t="s">
        <v>17</v>
      </c>
      <c r="C7" s="10">
        <f t="shared" ref="C7:G7" si="5">C15+C24</f>
        <v>29517</v>
      </c>
      <c r="D7" s="10">
        <v>293742</v>
      </c>
      <c r="E7" s="10">
        <f t="shared" si="5"/>
        <v>323259</v>
      </c>
      <c r="F7" s="10">
        <f t="shared" si="5"/>
        <v>38204</v>
      </c>
      <c r="G7" s="10">
        <f t="shared" si="5"/>
        <v>68338</v>
      </c>
      <c r="H7" s="10">
        <f t="shared" si="1"/>
        <v>254921</v>
      </c>
      <c r="I7" s="22">
        <f t="shared" si="2"/>
        <v>3.73029646755831</v>
      </c>
      <c r="J7" s="10">
        <f>J15+J24</f>
        <v>2410484</v>
      </c>
      <c r="K7" s="10">
        <f>K15+K24</f>
        <v>2262548</v>
      </c>
      <c r="L7" s="10">
        <f t="shared" si="3"/>
        <v>147936</v>
      </c>
      <c r="M7" s="22">
        <f t="shared" si="4"/>
        <v>0.0653846901811586</v>
      </c>
    </row>
    <row r="8" spans="1:13">
      <c r="A8" s="6" t="s">
        <v>19</v>
      </c>
      <c r="B8" s="6" t="s">
        <v>17</v>
      </c>
      <c r="C8" s="10">
        <f t="shared" ref="C8:G8" si="6">C16+C25</f>
        <v>27810</v>
      </c>
      <c r="D8" s="10">
        <v>277605</v>
      </c>
      <c r="E8" s="10">
        <f t="shared" si="6"/>
        <v>305415</v>
      </c>
      <c r="F8" s="10">
        <f t="shared" si="6"/>
        <v>36147</v>
      </c>
      <c r="G8" s="10">
        <f t="shared" si="6"/>
        <v>64470</v>
      </c>
      <c r="H8" s="10">
        <f t="shared" si="1"/>
        <v>240945</v>
      </c>
      <c r="I8" s="22">
        <f t="shared" si="2"/>
        <v>3.73731968357376</v>
      </c>
      <c r="J8" s="10">
        <f>J16+J25</f>
        <v>2311568</v>
      </c>
      <c r="K8" s="10">
        <f>K16+K25</f>
        <v>2169873</v>
      </c>
      <c r="L8" s="10">
        <f t="shared" si="3"/>
        <v>141695</v>
      </c>
      <c r="M8" s="22">
        <f t="shared" si="4"/>
        <v>0.0653010567899596</v>
      </c>
    </row>
    <row r="9" spans="1:13">
      <c r="A9" s="6" t="s">
        <v>20</v>
      </c>
      <c r="B9" s="6" t="s">
        <v>17</v>
      </c>
      <c r="C9" s="12">
        <v>0</v>
      </c>
      <c r="D9" s="12">
        <v>0</v>
      </c>
      <c r="E9" s="10">
        <f t="shared" ref="E9:E13" si="7">D9+C9</f>
        <v>0</v>
      </c>
      <c r="F9" s="12">
        <v>0</v>
      </c>
      <c r="G9" s="12">
        <v>0</v>
      </c>
      <c r="H9" s="10">
        <f t="shared" si="1"/>
        <v>0</v>
      </c>
      <c r="I9" s="22" t="str">
        <f t="shared" si="2"/>
        <v/>
      </c>
      <c r="J9" s="12">
        <v>0</v>
      </c>
      <c r="K9" s="10">
        <v>0</v>
      </c>
      <c r="L9" s="10">
        <f t="shared" si="3"/>
        <v>0</v>
      </c>
      <c r="M9" s="22" t="str">
        <f t="shared" si="4"/>
        <v/>
      </c>
    </row>
    <row r="10" ht="14.25" spans="1:13">
      <c r="A10" s="13" t="s">
        <v>21</v>
      </c>
      <c r="B10" s="7" t="s">
        <v>22</v>
      </c>
      <c r="C10" s="7" t="s">
        <v>22</v>
      </c>
      <c r="D10" s="7" t="s">
        <v>22</v>
      </c>
      <c r="E10" s="7" t="s">
        <v>22</v>
      </c>
      <c r="F10" s="7" t="s">
        <v>22</v>
      </c>
      <c r="G10" s="7" t="s">
        <v>22</v>
      </c>
      <c r="H10" s="7" t="s">
        <v>22</v>
      </c>
      <c r="I10" s="7" t="s">
        <v>22</v>
      </c>
      <c r="J10" s="7" t="s">
        <v>22</v>
      </c>
      <c r="K10" s="7" t="s">
        <v>22</v>
      </c>
      <c r="L10" s="7" t="s">
        <v>22</v>
      </c>
      <c r="M10" s="21" t="s">
        <v>22</v>
      </c>
    </row>
    <row r="11" spans="1:13">
      <c r="A11" s="6" t="s">
        <v>23</v>
      </c>
      <c r="B11" s="6" t="s">
        <v>17</v>
      </c>
      <c r="C11" s="12">
        <v>63</v>
      </c>
      <c r="D11" s="12">
        <v>361</v>
      </c>
      <c r="E11" s="10">
        <f t="shared" si="7"/>
        <v>424</v>
      </c>
      <c r="F11" s="12">
        <v>128</v>
      </c>
      <c r="G11" s="12">
        <v>128</v>
      </c>
      <c r="H11" s="10">
        <f t="shared" ref="H11:H13" si="8">E11-G11</f>
        <v>296</v>
      </c>
      <c r="I11" s="22">
        <f t="shared" ref="I11:I13" si="9">IF(ISERROR(H11/G11),"",H11/G11)</f>
        <v>2.3125</v>
      </c>
      <c r="J11" s="12">
        <v>0</v>
      </c>
      <c r="K11" s="10">
        <v>0</v>
      </c>
      <c r="L11" s="10">
        <f t="shared" ref="L11:L13" si="10">J11-K11</f>
        <v>0</v>
      </c>
      <c r="M11" s="22" t="str">
        <f t="shared" ref="M11:M13" si="11">IF(ISERROR(L11/K11),"",L11/K11)</f>
        <v/>
      </c>
    </row>
    <row r="12" spans="1:13">
      <c r="A12" s="6" t="s">
        <v>24</v>
      </c>
      <c r="B12" s="6" t="s">
        <v>17</v>
      </c>
      <c r="C12" s="12">
        <v>2371</v>
      </c>
      <c r="D12" s="12">
        <v>16941</v>
      </c>
      <c r="E12" s="10">
        <f t="shared" si="7"/>
        <v>19312</v>
      </c>
      <c r="F12" s="12">
        <v>5476</v>
      </c>
      <c r="G12" s="12">
        <v>5476</v>
      </c>
      <c r="H12" s="10">
        <f t="shared" si="8"/>
        <v>13836</v>
      </c>
      <c r="I12" s="22">
        <f t="shared" si="9"/>
        <v>2.52666179693207</v>
      </c>
      <c r="J12" s="12">
        <v>0</v>
      </c>
      <c r="K12" s="10">
        <v>0</v>
      </c>
      <c r="L12" s="10">
        <f t="shared" si="10"/>
        <v>0</v>
      </c>
      <c r="M12" s="22" t="str">
        <f t="shared" si="11"/>
        <v/>
      </c>
    </row>
    <row r="13" spans="1:13">
      <c r="A13" s="6" t="s">
        <v>25</v>
      </c>
      <c r="B13" s="6" t="s">
        <v>17</v>
      </c>
      <c r="C13" s="12">
        <v>27083</v>
      </c>
      <c r="D13" s="12">
        <v>196313</v>
      </c>
      <c r="E13" s="10">
        <f t="shared" si="7"/>
        <v>223396</v>
      </c>
      <c r="F13" s="12">
        <v>70804</v>
      </c>
      <c r="G13" s="12">
        <v>70804</v>
      </c>
      <c r="H13" s="10">
        <f t="shared" si="8"/>
        <v>152592</v>
      </c>
      <c r="I13" s="22">
        <f t="shared" si="9"/>
        <v>2.15513247839105</v>
      </c>
      <c r="J13" s="12">
        <v>0</v>
      </c>
      <c r="K13" s="10">
        <v>0</v>
      </c>
      <c r="L13" s="10">
        <f t="shared" si="10"/>
        <v>0</v>
      </c>
      <c r="M13" s="22" t="str">
        <f t="shared" si="11"/>
        <v/>
      </c>
    </row>
    <row r="14" ht="14.25" spans="1:13">
      <c r="A14" s="13" t="s">
        <v>26</v>
      </c>
      <c r="B14" s="7"/>
      <c r="C14" s="6"/>
      <c r="D14" s="6"/>
      <c r="E14" s="6"/>
      <c r="F14" s="7"/>
      <c r="G14" s="7"/>
      <c r="H14" s="7"/>
      <c r="I14" s="7"/>
      <c r="J14" s="6"/>
      <c r="K14" s="7"/>
      <c r="L14" s="7"/>
      <c r="M14" s="21"/>
    </row>
    <row r="15" spans="1:13">
      <c r="A15" s="14" t="s">
        <v>27</v>
      </c>
      <c r="B15" s="6" t="s">
        <v>17</v>
      </c>
      <c r="C15" s="12">
        <v>28903</v>
      </c>
      <c r="D15" s="12">
        <v>288100</v>
      </c>
      <c r="E15" s="12">
        <f t="shared" ref="E15:E22" si="12">D15+C15</f>
        <v>317003</v>
      </c>
      <c r="F15" s="10">
        <v>37685</v>
      </c>
      <c r="G15" s="10">
        <v>67349</v>
      </c>
      <c r="H15" s="10">
        <f t="shared" ref="H15:H22" si="13">E15-G15</f>
        <v>249654</v>
      </c>
      <c r="I15" s="22">
        <f t="shared" ref="I15:I22" si="14">IF(ISERROR(H15/G15),"",H15/G15)</f>
        <v>3.70687018367014</v>
      </c>
      <c r="J15" s="12">
        <v>2339253</v>
      </c>
      <c r="K15" s="10">
        <v>2193926</v>
      </c>
      <c r="L15" s="10">
        <f t="shared" ref="L15:L22" si="15">J15-K15</f>
        <v>145327</v>
      </c>
      <c r="M15" s="22">
        <f t="shared" ref="M15:M22" si="16">IF(ISERROR(L15/K15),"",L15/K15)</f>
        <v>0.0662406115794243</v>
      </c>
    </row>
    <row r="16" spans="1:13">
      <c r="A16" s="14" t="s">
        <v>28</v>
      </c>
      <c r="B16" s="6" t="s">
        <v>17</v>
      </c>
      <c r="C16" s="12">
        <v>27347</v>
      </c>
      <c r="D16" s="12">
        <v>272993</v>
      </c>
      <c r="E16" s="12">
        <f t="shared" si="12"/>
        <v>300340</v>
      </c>
      <c r="F16" s="10">
        <v>35709</v>
      </c>
      <c r="G16" s="10">
        <v>63646</v>
      </c>
      <c r="H16" s="10">
        <f t="shared" si="13"/>
        <v>236694</v>
      </c>
      <c r="I16" s="22">
        <f t="shared" si="14"/>
        <v>3.71891399302391</v>
      </c>
      <c r="J16" s="12">
        <v>2250442</v>
      </c>
      <c r="K16" s="10">
        <v>2110983</v>
      </c>
      <c r="L16" s="10">
        <f t="shared" si="15"/>
        <v>139459</v>
      </c>
      <c r="M16" s="22">
        <f t="shared" si="16"/>
        <v>0.0660635353292755</v>
      </c>
    </row>
    <row r="17" spans="1:13">
      <c r="A17" s="14" t="s">
        <v>29</v>
      </c>
      <c r="B17" s="6" t="s">
        <v>30</v>
      </c>
      <c r="C17" s="12">
        <v>23542480</v>
      </c>
      <c r="D17" s="12">
        <v>160198869</v>
      </c>
      <c r="E17" s="12">
        <f t="shared" si="12"/>
        <v>183741349</v>
      </c>
      <c r="F17" s="10">
        <v>26195989</v>
      </c>
      <c r="G17" s="10">
        <v>41053106</v>
      </c>
      <c r="H17" s="10">
        <f t="shared" si="13"/>
        <v>142688243</v>
      </c>
      <c r="I17" s="22">
        <f t="shared" si="14"/>
        <v>3.47569908595954</v>
      </c>
      <c r="J17" s="12">
        <v>2475774101</v>
      </c>
      <c r="K17" s="10">
        <v>2345885652</v>
      </c>
      <c r="L17" s="10">
        <f t="shared" si="15"/>
        <v>129888449</v>
      </c>
      <c r="M17" s="22">
        <f t="shared" si="16"/>
        <v>0.0553686190498087</v>
      </c>
    </row>
    <row r="18" spans="1:13">
      <c r="A18" s="14" t="s">
        <v>31</v>
      </c>
      <c r="B18" s="6" t="s">
        <v>17</v>
      </c>
      <c r="C18" s="12">
        <v>28891</v>
      </c>
      <c r="D18" s="12">
        <v>288029</v>
      </c>
      <c r="E18" s="12">
        <f t="shared" si="12"/>
        <v>316920</v>
      </c>
      <c r="F18" s="10">
        <v>37676</v>
      </c>
      <c r="G18" s="10">
        <v>67327</v>
      </c>
      <c r="H18" s="10">
        <f t="shared" si="13"/>
        <v>249593</v>
      </c>
      <c r="I18" s="22">
        <f t="shared" si="14"/>
        <v>3.70717542739169</v>
      </c>
      <c r="J18" s="12">
        <v>2332000</v>
      </c>
      <c r="K18" s="10">
        <v>2186225</v>
      </c>
      <c r="L18" s="10">
        <f t="shared" si="15"/>
        <v>145775</v>
      </c>
      <c r="M18" s="22">
        <f t="shared" si="16"/>
        <v>0.0666788642523071</v>
      </c>
    </row>
    <row r="19" spans="1:13">
      <c r="A19" s="14" t="s">
        <v>32</v>
      </c>
      <c r="B19" s="6" t="s">
        <v>17</v>
      </c>
      <c r="C19" s="12">
        <v>27341</v>
      </c>
      <c r="D19" s="12">
        <v>272964</v>
      </c>
      <c r="E19" s="12">
        <f t="shared" si="12"/>
        <v>300305</v>
      </c>
      <c r="F19" s="10">
        <v>35707</v>
      </c>
      <c r="G19" s="10">
        <v>63642</v>
      </c>
      <c r="H19" s="10">
        <f t="shared" si="13"/>
        <v>236663</v>
      </c>
      <c r="I19" s="22">
        <f t="shared" si="14"/>
        <v>3.71866063291537</v>
      </c>
      <c r="J19" s="12">
        <v>2246276</v>
      </c>
      <c r="K19" s="10">
        <v>2106559</v>
      </c>
      <c r="L19" s="10">
        <f t="shared" si="15"/>
        <v>139717</v>
      </c>
      <c r="M19" s="22">
        <f t="shared" si="16"/>
        <v>0.0663247504579744</v>
      </c>
    </row>
    <row r="20" spans="1:13">
      <c r="A20" s="14" t="s">
        <v>29</v>
      </c>
      <c r="B20" s="6" t="s">
        <v>30</v>
      </c>
      <c r="C20" s="12">
        <v>23520480</v>
      </c>
      <c r="D20" s="12">
        <v>153450689</v>
      </c>
      <c r="E20" s="12">
        <f t="shared" si="12"/>
        <v>176971169</v>
      </c>
      <c r="F20" s="10">
        <v>25845934</v>
      </c>
      <c r="G20" s="10">
        <v>40693041</v>
      </c>
      <c r="H20" s="10">
        <f t="shared" si="13"/>
        <v>136278128</v>
      </c>
      <c r="I20" s="22">
        <f t="shared" si="14"/>
        <v>3.34892956267387</v>
      </c>
      <c r="J20" s="12">
        <v>2439287437</v>
      </c>
      <c r="K20" s="10">
        <v>2318950913</v>
      </c>
      <c r="L20" s="10">
        <f t="shared" si="15"/>
        <v>120336524</v>
      </c>
      <c r="M20" s="22">
        <f t="shared" si="16"/>
        <v>0.0518926568584938</v>
      </c>
    </row>
    <row r="21" spans="1:13">
      <c r="A21" s="14" t="s">
        <v>33</v>
      </c>
      <c r="B21" s="6" t="s">
        <v>17</v>
      </c>
      <c r="C21" s="12">
        <v>9719</v>
      </c>
      <c r="D21" s="12">
        <v>89112</v>
      </c>
      <c r="E21" s="12">
        <f t="shared" si="12"/>
        <v>98831</v>
      </c>
      <c r="F21" s="10">
        <v>8261</v>
      </c>
      <c r="G21" s="10">
        <v>16583</v>
      </c>
      <c r="H21" s="10">
        <f t="shared" si="13"/>
        <v>82248</v>
      </c>
      <c r="I21" s="22">
        <f t="shared" si="14"/>
        <v>4.95977808599168</v>
      </c>
      <c r="J21" s="12">
        <v>491313</v>
      </c>
      <c r="K21" s="10">
        <v>390337</v>
      </c>
      <c r="L21" s="10">
        <f t="shared" si="15"/>
        <v>100976</v>
      </c>
      <c r="M21" s="22">
        <f t="shared" si="16"/>
        <v>0.258689286437104</v>
      </c>
    </row>
    <row r="22" spans="1:13">
      <c r="A22" s="14" t="s">
        <v>34</v>
      </c>
      <c r="B22" s="6" t="s">
        <v>17</v>
      </c>
      <c r="C22" s="12">
        <v>0</v>
      </c>
      <c r="D22" s="12">
        <v>80194</v>
      </c>
      <c r="E22" s="12">
        <f t="shared" si="12"/>
        <v>80194</v>
      </c>
      <c r="F22" s="10">
        <v>0</v>
      </c>
      <c r="G22" s="10">
        <v>1</v>
      </c>
      <c r="H22" s="10">
        <f t="shared" si="13"/>
        <v>80193</v>
      </c>
      <c r="I22" s="22">
        <f t="shared" si="14"/>
        <v>80193</v>
      </c>
      <c r="J22" s="12">
        <v>446113</v>
      </c>
      <c r="K22" s="10">
        <v>375097</v>
      </c>
      <c r="L22" s="10">
        <f t="shared" si="15"/>
        <v>71016</v>
      </c>
      <c r="M22" s="22">
        <f t="shared" si="16"/>
        <v>0.18932702740891</v>
      </c>
    </row>
    <row r="23" ht="14.25" spans="1:13">
      <c r="A23" s="13" t="s">
        <v>35</v>
      </c>
      <c r="B23" s="7"/>
      <c r="C23" s="6"/>
      <c r="D23" s="6"/>
      <c r="E23" s="6"/>
      <c r="F23" s="7"/>
      <c r="G23" s="7"/>
      <c r="H23" s="7"/>
      <c r="I23" s="7"/>
      <c r="J23" s="6"/>
      <c r="K23" s="7"/>
      <c r="L23" s="7"/>
      <c r="M23" s="21"/>
    </row>
    <row r="24" spans="1:13">
      <c r="A24" s="14" t="s">
        <v>27</v>
      </c>
      <c r="B24" s="6" t="s">
        <v>17</v>
      </c>
      <c r="C24" s="12">
        <v>614</v>
      </c>
      <c r="D24" s="12">
        <v>5642</v>
      </c>
      <c r="E24" s="12">
        <f t="shared" ref="E24:E31" si="17">D24+C24</f>
        <v>6256</v>
      </c>
      <c r="F24" s="10">
        <v>519</v>
      </c>
      <c r="G24" s="10">
        <v>989</v>
      </c>
      <c r="H24" s="10">
        <f t="shared" ref="H24:H31" si="18">E24-G24</f>
        <v>5267</v>
      </c>
      <c r="I24" s="22">
        <f t="shared" ref="I24:I31" si="19">IF(ISERROR(H24/G24),"",H24/G24)</f>
        <v>5.32558139534884</v>
      </c>
      <c r="J24" s="12">
        <v>71231</v>
      </c>
      <c r="K24" s="10">
        <v>68622</v>
      </c>
      <c r="L24" s="10">
        <f t="shared" ref="L24:L31" si="20">J24-K24</f>
        <v>2609</v>
      </c>
      <c r="M24" s="22">
        <f t="shared" ref="M24:M31" si="21">IF(ISERROR(L24/K24),"",L24/K24)</f>
        <v>0.0380198770073737</v>
      </c>
    </row>
    <row r="25" spans="1:13">
      <c r="A25" s="14" t="s">
        <v>36</v>
      </c>
      <c r="B25" s="6" t="s">
        <v>17</v>
      </c>
      <c r="C25" s="12">
        <v>463</v>
      </c>
      <c r="D25" s="12">
        <v>4612</v>
      </c>
      <c r="E25" s="12">
        <f t="shared" si="17"/>
        <v>5075</v>
      </c>
      <c r="F25" s="10">
        <v>438</v>
      </c>
      <c r="G25" s="10">
        <v>824</v>
      </c>
      <c r="H25" s="10">
        <f t="shared" si="18"/>
        <v>4251</v>
      </c>
      <c r="I25" s="22">
        <f t="shared" si="19"/>
        <v>5.15898058252427</v>
      </c>
      <c r="J25" s="12">
        <v>61126</v>
      </c>
      <c r="K25" s="10">
        <v>58890</v>
      </c>
      <c r="L25" s="10">
        <f t="shared" si="20"/>
        <v>2236</v>
      </c>
      <c r="M25" s="22">
        <f t="shared" si="21"/>
        <v>0.0379690949227373</v>
      </c>
    </row>
    <row r="26" spans="1:13">
      <c r="A26" s="14" t="s">
        <v>37</v>
      </c>
      <c r="B26" s="6" t="s">
        <v>17</v>
      </c>
      <c r="C26" s="12">
        <v>151</v>
      </c>
      <c r="D26" s="12">
        <v>1030</v>
      </c>
      <c r="E26" s="12">
        <f t="shared" si="17"/>
        <v>1181</v>
      </c>
      <c r="F26" s="10">
        <v>81</v>
      </c>
      <c r="G26" s="10">
        <v>165</v>
      </c>
      <c r="H26" s="10">
        <f t="shared" si="18"/>
        <v>1016</v>
      </c>
      <c r="I26" s="22">
        <f t="shared" si="19"/>
        <v>6.15757575757576</v>
      </c>
      <c r="J26" s="12">
        <v>10105</v>
      </c>
      <c r="K26" s="10">
        <v>9732</v>
      </c>
      <c r="L26" s="10">
        <f t="shared" si="20"/>
        <v>373</v>
      </c>
      <c r="M26" s="22">
        <f t="shared" si="21"/>
        <v>0.0383271681052199</v>
      </c>
    </row>
    <row r="27" spans="1:13">
      <c r="A27" s="14" t="s">
        <v>38</v>
      </c>
      <c r="B27" s="6" t="s">
        <v>39</v>
      </c>
      <c r="C27" s="12">
        <v>622750</v>
      </c>
      <c r="D27" s="12">
        <v>432236</v>
      </c>
      <c r="E27" s="12">
        <f t="shared" si="17"/>
        <v>1054986</v>
      </c>
      <c r="F27" s="10">
        <v>245796</v>
      </c>
      <c r="G27" s="10">
        <v>360506</v>
      </c>
      <c r="H27" s="10">
        <f t="shared" si="18"/>
        <v>694480</v>
      </c>
      <c r="I27" s="22">
        <f t="shared" si="19"/>
        <v>1.92640344404809</v>
      </c>
      <c r="J27" s="12">
        <v>51067938</v>
      </c>
      <c r="K27" s="10">
        <v>47489659</v>
      </c>
      <c r="L27" s="10">
        <f t="shared" si="20"/>
        <v>3578279</v>
      </c>
      <c r="M27" s="22">
        <f t="shared" si="21"/>
        <v>0.0753485932590082</v>
      </c>
    </row>
    <row r="28" spans="1:13">
      <c r="A28" s="14" t="s">
        <v>29</v>
      </c>
      <c r="B28" s="6" t="s">
        <v>39</v>
      </c>
      <c r="C28" s="12">
        <v>221282</v>
      </c>
      <c r="D28" s="12">
        <v>327026</v>
      </c>
      <c r="E28" s="12">
        <f t="shared" si="17"/>
        <v>548308</v>
      </c>
      <c r="F28" s="10">
        <v>138539</v>
      </c>
      <c r="G28" s="10">
        <v>230279</v>
      </c>
      <c r="H28" s="10">
        <f t="shared" si="18"/>
        <v>318029</v>
      </c>
      <c r="I28" s="22">
        <f t="shared" si="19"/>
        <v>1.38105949739229</v>
      </c>
      <c r="J28" s="12">
        <v>39466414</v>
      </c>
      <c r="K28" s="10">
        <v>37547893</v>
      </c>
      <c r="L28" s="10">
        <f t="shared" si="20"/>
        <v>1918521</v>
      </c>
      <c r="M28" s="22">
        <f t="shared" si="21"/>
        <v>0.0510953038030656</v>
      </c>
    </row>
    <row r="29" spans="1:13">
      <c r="A29" s="14" t="s">
        <v>40</v>
      </c>
      <c r="B29" s="6" t="s">
        <v>39</v>
      </c>
      <c r="C29" s="12">
        <v>220496</v>
      </c>
      <c r="D29" s="12">
        <v>325955</v>
      </c>
      <c r="E29" s="12">
        <f t="shared" si="17"/>
        <v>546451</v>
      </c>
      <c r="F29" s="10">
        <v>92662</v>
      </c>
      <c r="G29" s="10">
        <v>176519</v>
      </c>
      <c r="H29" s="10">
        <f t="shared" si="18"/>
        <v>369932</v>
      </c>
      <c r="I29" s="22">
        <f t="shared" si="19"/>
        <v>2.09570641120786</v>
      </c>
      <c r="J29" s="12">
        <v>25006622</v>
      </c>
      <c r="K29" s="10">
        <v>23539157</v>
      </c>
      <c r="L29" s="10">
        <f t="shared" si="20"/>
        <v>1467465</v>
      </c>
      <c r="M29" s="22">
        <f t="shared" si="21"/>
        <v>0.0623414423889522</v>
      </c>
    </row>
    <row r="30" spans="1:13">
      <c r="A30" s="14" t="s">
        <v>33</v>
      </c>
      <c r="B30" s="6" t="s">
        <v>17</v>
      </c>
      <c r="C30" s="12">
        <v>391</v>
      </c>
      <c r="D30" s="12">
        <v>3193</v>
      </c>
      <c r="E30" s="12">
        <f t="shared" si="17"/>
        <v>3584</v>
      </c>
      <c r="F30" s="10">
        <v>331</v>
      </c>
      <c r="G30" s="10">
        <v>611</v>
      </c>
      <c r="H30" s="10">
        <f t="shared" si="18"/>
        <v>2973</v>
      </c>
      <c r="I30" s="22">
        <f t="shared" si="19"/>
        <v>4.8657937806874</v>
      </c>
      <c r="J30" s="12">
        <v>23884</v>
      </c>
      <c r="K30" s="10">
        <v>20218</v>
      </c>
      <c r="L30" s="10">
        <f t="shared" si="20"/>
        <v>3666</v>
      </c>
      <c r="M30" s="22">
        <f t="shared" si="21"/>
        <v>0.181323573053715</v>
      </c>
    </row>
    <row r="31" spans="1:13">
      <c r="A31" s="14" t="s">
        <v>34</v>
      </c>
      <c r="B31" s="6" t="s">
        <v>17</v>
      </c>
      <c r="C31" s="12">
        <v>0</v>
      </c>
      <c r="D31" s="12">
        <v>358</v>
      </c>
      <c r="E31" s="12">
        <f t="shared" si="17"/>
        <v>358</v>
      </c>
      <c r="F31" s="10">
        <v>0</v>
      </c>
      <c r="G31" s="10">
        <v>0</v>
      </c>
      <c r="H31" s="10">
        <f t="shared" si="18"/>
        <v>358</v>
      </c>
      <c r="I31" s="22" t="str">
        <f t="shared" si="19"/>
        <v/>
      </c>
      <c r="J31" s="12">
        <v>27126</v>
      </c>
      <c r="K31" s="10">
        <v>26915</v>
      </c>
      <c r="L31" s="10">
        <f t="shared" si="20"/>
        <v>211</v>
      </c>
      <c r="M31" s="22">
        <f t="shared" si="21"/>
        <v>0.00783949470555452</v>
      </c>
    </row>
    <row r="32" ht="14.25" spans="1:13">
      <c r="A32" s="11" t="s">
        <v>41</v>
      </c>
      <c r="B32" s="7"/>
      <c r="C32" s="6"/>
      <c r="D32" s="6"/>
      <c r="E32" s="6"/>
      <c r="F32" s="7"/>
      <c r="G32" s="7"/>
      <c r="H32" s="7"/>
      <c r="I32" s="7"/>
      <c r="J32" s="6"/>
      <c r="K32" s="7"/>
      <c r="L32" s="7"/>
      <c r="M32" s="7"/>
    </row>
    <row r="33" spans="1:13">
      <c r="A33" s="14" t="s">
        <v>27</v>
      </c>
      <c r="B33" s="6" t="s">
        <v>17</v>
      </c>
      <c r="C33" s="12">
        <v>18616</v>
      </c>
      <c r="D33" s="12">
        <v>164715</v>
      </c>
      <c r="E33" s="12">
        <f t="shared" ref="E33:E36" si="22">D33+C33</f>
        <v>183331</v>
      </c>
      <c r="F33" s="10">
        <v>19993</v>
      </c>
      <c r="G33" s="10">
        <v>39423</v>
      </c>
      <c r="H33" s="10">
        <f t="shared" ref="H33:H36" si="23">E33-G33</f>
        <v>143908</v>
      </c>
      <c r="I33" s="22">
        <f t="shared" ref="I33:I36" si="24">IF(ISERROR(H33/G33),"",H33/G33)</f>
        <v>3.6503563909393</v>
      </c>
      <c r="J33" s="12">
        <v>1393331</v>
      </c>
      <c r="K33" s="10">
        <v>1323349</v>
      </c>
      <c r="L33" s="10">
        <f t="shared" ref="L33:L36" si="25">J33-K33</f>
        <v>69982</v>
      </c>
      <c r="M33" s="22">
        <f t="shared" ref="M33:M36" si="26">IF(ISERROR(L33/K33),"",L33/K33)</f>
        <v>0.0528824973608625</v>
      </c>
    </row>
    <row r="34" spans="1:13">
      <c r="A34" s="14" t="s">
        <v>42</v>
      </c>
      <c r="B34" s="6" t="s">
        <v>30</v>
      </c>
      <c r="C34" s="12">
        <v>169443</v>
      </c>
      <c r="D34" s="12">
        <v>1275591</v>
      </c>
      <c r="E34" s="12">
        <f t="shared" si="22"/>
        <v>1445034</v>
      </c>
      <c r="F34" s="10">
        <v>196089</v>
      </c>
      <c r="G34" s="10">
        <v>364106</v>
      </c>
      <c r="H34" s="10">
        <f t="shared" si="23"/>
        <v>1080928</v>
      </c>
      <c r="I34" s="22">
        <f t="shared" si="24"/>
        <v>2.96871790083108</v>
      </c>
      <c r="J34" s="12">
        <v>9200608</v>
      </c>
      <c r="K34" s="10">
        <v>8433158</v>
      </c>
      <c r="L34" s="10">
        <f t="shared" si="25"/>
        <v>767450</v>
      </c>
      <c r="M34" s="22">
        <f t="shared" si="26"/>
        <v>0.0910038683017678</v>
      </c>
    </row>
    <row r="35" spans="1:13">
      <c r="A35" s="14" t="s">
        <v>43</v>
      </c>
      <c r="B35" s="6" t="s">
        <v>17</v>
      </c>
      <c r="C35" s="12">
        <v>10094</v>
      </c>
      <c r="D35" s="12">
        <v>95932</v>
      </c>
      <c r="E35" s="12">
        <f t="shared" si="22"/>
        <v>106026</v>
      </c>
      <c r="F35" s="10">
        <v>9108</v>
      </c>
      <c r="G35" s="10">
        <v>17877</v>
      </c>
      <c r="H35" s="10">
        <f t="shared" si="23"/>
        <v>88149</v>
      </c>
      <c r="I35" s="22">
        <f t="shared" si="24"/>
        <v>4.93086088269844</v>
      </c>
      <c r="J35" s="12">
        <v>898095</v>
      </c>
      <c r="K35" s="10">
        <v>790353</v>
      </c>
      <c r="L35" s="10">
        <f t="shared" si="25"/>
        <v>107742</v>
      </c>
      <c r="M35" s="22">
        <f t="shared" si="26"/>
        <v>0.13632136526337</v>
      </c>
    </row>
    <row r="36" spans="1:13">
      <c r="A36" s="14" t="s">
        <v>44</v>
      </c>
      <c r="B36" s="6" t="s">
        <v>17</v>
      </c>
      <c r="C36" s="12">
        <v>0</v>
      </c>
      <c r="D36" s="12">
        <v>12180</v>
      </c>
      <c r="E36" s="12">
        <f t="shared" si="22"/>
        <v>12180</v>
      </c>
      <c r="F36" s="10">
        <v>0</v>
      </c>
      <c r="G36" s="10">
        <v>0</v>
      </c>
      <c r="H36" s="10">
        <f t="shared" si="23"/>
        <v>12180</v>
      </c>
      <c r="I36" s="22" t="str">
        <f t="shared" si="24"/>
        <v/>
      </c>
      <c r="J36" s="12">
        <v>517248</v>
      </c>
      <c r="K36" s="10">
        <v>509104</v>
      </c>
      <c r="L36" s="10">
        <f t="shared" si="25"/>
        <v>8144</v>
      </c>
      <c r="M36" s="22">
        <f t="shared" si="26"/>
        <v>0.0159967315126182</v>
      </c>
    </row>
    <row r="37" ht="14.25" spans="1:13">
      <c r="A37" s="13" t="s">
        <v>22</v>
      </c>
      <c r="B37" s="7"/>
      <c r="C37" s="6"/>
      <c r="D37" s="6"/>
      <c r="E37" s="6"/>
      <c r="F37" s="7"/>
      <c r="G37" s="7"/>
      <c r="H37" s="7"/>
      <c r="I37" s="7"/>
      <c r="J37" s="6"/>
      <c r="K37" s="7"/>
      <c r="L37" s="7"/>
      <c r="M37" s="7"/>
    </row>
    <row r="38" ht="14.25" spans="1:13">
      <c r="A38" s="11" t="s">
        <v>45</v>
      </c>
      <c r="B38" s="6" t="s">
        <v>17</v>
      </c>
      <c r="C38" s="12">
        <v>2</v>
      </c>
      <c r="D38" s="12">
        <v>25</v>
      </c>
      <c r="E38" s="12">
        <f>D38+C38</f>
        <v>27</v>
      </c>
      <c r="F38" s="10">
        <v>2</v>
      </c>
      <c r="G38" s="10">
        <v>3</v>
      </c>
      <c r="H38" s="10">
        <f>E38-G38</f>
        <v>24</v>
      </c>
      <c r="I38" s="22">
        <f>IF(ISERROR(H38/G38),"",H38/G38)</f>
        <v>8</v>
      </c>
      <c r="J38" s="12">
        <v>1621</v>
      </c>
      <c r="K38" s="10">
        <v>1690</v>
      </c>
      <c r="L38" s="10">
        <f>J38-K38</f>
        <v>-69</v>
      </c>
      <c r="M38" s="22">
        <f>IF(ISERROR(L38/K38),"",L38/K38)</f>
        <v>-0.0408284023668639</v>
      </c>
    </row>
    <row r="39" ht="14.25" spans="1:13">
      <c r="A39" s="11" t="s">
        <v>46</v>
      </c>
      <c r="B39" s="6" t="s">
        <v>17</v>
      </c>
      <c r="C39" s="12">
        <v>0</v>
      </c>
      <c r="D39" s="12">
        <v>3</v>
      </c>
      <c r="E39" s="12">
        <f>D39+C39</f>
        <v>3</v>
      </c>
      <c r="F39" s="10">
        <v>0</v>
      </c>
      <c r="G39" s="10">
        <v>0</v>
      </c>
      <c r="H39" s="10">
        <f>E39-G39</f>
        <v>3</v>
      </c>
      <c r="I39" s="22" t="str">
        <f>IF(ISERROR(H39/G39),"",H39/G39)</f>
        <v/>
      </c>
      <c r="J39" s="12">
        <v>228</v>
      </c>
      <c r="K39" s="10">
        <v>228</v>
      </c>
      <c r="L39" s="10">
        <f>J39-K39</f>
        <v>0</v>
      </c>
      <c r="M39" s="22">
        <f>IF(ISERROR(L39/K39),"",L39/K39)</f>
        <v>0</v>
      </c>
    </row>
    <row r="40" spans="1:13">
      <c r="A40" s="15" t="s">
        <v>47</v>
      </c>
      <c r="B40" s="16"/>
      <c r="C40" s="17"/>
      <c r="D40" s="17"/>
      <c r="E40" s="17"/>
      <c r="F40" s="17"/>
      <c r="G40" s="17"/>
      <c r="H40" s="18"/>
      <c r="I40" s="23"/>
      <c r="J40" s="17"/>
      <c r="K40" s="17"/>
      <c r="L40" s="18"/>
      <c r="M40" s="24"/>
    </row>
  </sheetData>
  <mergeCells count="6">
    <mergeCell ref="A1:M1"/>
    <mergeCell ref="C3:E3"/>
    <mergeCell ref="F3:G3"/>
    <mergeCell ref="J3:M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袁野</dc:creator>
  <cp:lastModifiedBy>张涛（boss）</cp:lastModifiedBy>
  <dcterms:created xsi:type="dcterms:W3CDTF">2022-03-28T06:31:00Z</dcterms:created>
  <dcterms:modified xsi:type="dcterms:W3CDTF">2022-04-28T08:49:43Z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B0656187C45746A4BE9A6593DC20B136</vt:lpwstr>
  </property>
</Properties>
</file>