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<sst xmlns="http://schemas.openxmlformats.org/spreadsheetml/2006/main" count="167" uniqueCount="47">
  <si>
    <t>附件：</t>
  </si>
  <si>
    <t>序号</t>
  </si>
  <si>
    <t>项目名称</t>
  </si>
  <si>
    <t>产品规格</t>
  </si>
  <si>
    <t>单位</t>
  </si>
  <si>
    <t>数量</t>
  </si>
  <si>
    <t>备注</t>
  </si>
  <si>
    <t>不锈钢逃身梯</t>
  </si>
  <si>
    <t>(1300mm+4050mm+1300mm)*750mm</t>
  </si>
  <si>
    <t>M</t>
  </si>
  <si>
    <t>含吊运上楼、安装、运输</t>
  </si>
  <si>
    <t>(1200mm+3130mm+1300mm)*750mm</t>
  </si>
  <si>
    <t>(1100mm+31800+1200mm)*750mm</t>
  </si>
  <si>
    <t>（1300mm+2300+330mm+1300mm)*750mm</t>
  </si>
  <si>
    <t>（1300mm+2500mm+1300mm)*750mm</t>
  </si>
  <si>
    <t>1000mm+2450mm+1200mm*750mm</t>
  </si>
  <si>
    <t>2900mm+250mm+1200mm*750mm</t>
  </si>
  <si>
    <t>1300mm+3130mm+1300mm*750mm</t>
  </si>
  <si>
    <t>1200mm+3130mm+1200mm*750mm</t>
  </si>
  <si>
    <t>4100+200mm+1400mm*750mm</t>
  </si>
  <si>
    <t>4400+300mm+1400mm*750mm</t>
  </si>
  <si>
    <t>4200mm+300mm+1400mm*750mm</t>
  </si>
  <si>
    <t>4100mm+1700mm+1100mm*750mm</t>
  </si>
  <si>
    <t>3200mm+330mm+1100mm*750mm</t>
  </si>
  <si>
    <t>4100mm+470mm+1300mm*750mm</t>
  </si>
  <si>
    <t>1300mm+2100mm+1200mm*750mm</t>
  </si>
  <si>
    <t>1200m+2930mm+1300mm*750mm</t>
  </si>
  <si>
    <t>1200mm+1720mm+1200mm*750mm</t>
  </si>
  <si>
    <t>1400mm+2120mm+1300mm*750mm</t>
  </si>
  <si>
    <t>1300mm+3600mm+1300mm*750mm</t>
  </si>
  <si>
    <t>2500mm+320mm+1100mm*750mm</t>
  </si>
  <si>
    <t>1200mm+2050mm+1300mm*750mm</t>
  </si>
  <si>
    <t>1300mm+1650mm+1000mm*750mm</t>
  </si>
  <si>
    <t>4800mm+400mm+1200mm*750mm</t>
  </si>
  <si>
    <t>1100mm+1850mm*750mm</t>
  </si>
  <si>
    <t>1400mm+1700mm+1400mm*750mm</t>
  </si>
  <si>
    <t>1400mm+1200mm+1400mm*750mm</t>
  </si>
  <si>
    <t>1100mm+1000mm+1100mm*750mm</t>
  </si>
  <si>
    <t>3600mm+190mm+1100mm*750mm</t>
  </si>
  <si>
    <t>1200mm+3500mm+1100mm*750mm</t>
  </si>
  <si>
    <t>4000mm+400mm+1300mm*750mm</t>
  </si>
  <si>
    <t>3550mm+400mm+1300mm*750mm</t>
  </si>
  <si>
    <t>3300mm+400mm+1300mm*750mm</t>
  </si>
  <si>
    <t>3600mm+400mm+1300mm*750mm</t>
  </si>
  <si>
    <t>3300mm+200mm+1600mm*750mm</t>
  </si>
  <si>
    <t>4100mm+200mm+1300mm*750mm</t>
  </si>
  <si>
    <t>4400mm+1300mm*750mm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</si>
</sst>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23" formatCode="\$#,##0_);\(\$#,##0\)"/>
  </numFmts>
  <fonts count="23">
    <font>
      <sz val="11"/>
      <color theme="1"/>
      <name val="宋体"/>
      <charset val="134"/>
      <scheme val="minor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8" fillId="2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4" borderId="11" applyNumberFormat="0" applyFon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5" borderId="6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1" fillId="12" borderId="7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0" fillId="0" borderId="4" xfId="0" applyFill="1" applyBorder="1" applyAlignment="1">
      <alignment horizontal="center" vertical="center"/>
    </xf>
    <xf numFmtId="23" fontId="3" fillId="0" borderId="4" xfId="0" applyNumberFormat="1" applyFont="1" applyFill="1" applyBorder="1" applyAlignment="1" applyProtection="1">
      <alignment horizontal="left" vertical="center" wrapText="1"/>
    </xf>
    <xf numFmtId="23" fontId="3" fillId="0" borderId="4" xfId="0" applyNumberFormat="1" applyFont="1" applyFill="1" applyBorder="1" applyAlignment="1" applyProtection="1">
      <alignment horizontal="center" vertical="center" wrapText="1"/>
    </xf>
    <xf numFmtId="2" fontId="3" fillId="0" borderId="5" xfId="0" applyNumberFormat="1" applyFont="1" applyFill="1" applyBorder="1" applyAlignment="1" applyProtection="1">
      <alignment horizontal="center" vertical="center" shrinkToFit="1"/>
    </xf>
    <xf numFmtId="0" fontId="0" fillId="0" borderId="4" xfId="0" applyFill="1" applyBorder="1">
      <alignment vertical="center"/>
    </xf>
    <xf numFmtId="0" fontId="0" fillId="0" borderId="0" xfId="0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tabSelected="1" workbookViewId="0">
      <selection activeCell="Q16" sqref="Q16"/>
    </sheetView>
  </sheetViews>
  <sheetFormatPr defaultColWidth="9" defaultRowHeight="40" customHeight="1"/>
  <cols>
    <col min="1" max="1" width="4.75" customWidth="1"/>
    <col min="2" max="2" width="15.125" customWidth="1"/>
    <col min="3" max="3" width="34.75" style="1" customWidth="1"/>
    <col min="4" max="4" width="5.625" customWidth="1"/>
    <col min="5" max="5" width="7.75" customWidth="1"/>
    <col min="6" max="6" width="23" style="2" customWidth="1"/>
  </cols>
  <sheetData>
    <row r="1" ht="27" customHeight="1" spans="1:6">
      <c r="A1" s="3" t="s">
        <v>0</v>
      </c>
      <c r="B1" s="4"/>
      <c r="C1" s="4"/>
      <c r="D1" s="4"/>
      <c r="E1" s="4"/>
      <c r="F1" s="4"/>
    </row>
    <row r="2" ht="31" customHeight="1" spans="1:6">
      <c r="A2" s="5" t="s">
        <v>1</v>
      </c>
      <c r="B2" s="6" t="s">
        <v>2</v>
      </c>
      <c r="C2" s="7" t="s">
        <v>3</v>
      </c>
      <c r="D2" s="6" t="s">
        <v>4</v>
      </c>
      <c r="E2" s="8" t="s">
        <v>5</v>
      </c>
      <c r="F2" s="9" t="s">
        <v>6</v>
      </c>
    </row>
    <row r="3" ht="24" customHeight="1" spans="1:6">
      <c r="A3" s="10">
        <v>1</v>
      </c>
      <c r="B3" s="11" t="s">
        <v>7</v>
      </c>
      <c r="C3" s="11" t="s">
        <v>8</v>
      </c>
      <c r="D3" s="12" t="s">
        <v>9</v>
      </c>
      <c r="E3" s="13">
        <v>6.65</v>
      </c>
      <c r="F3" s="14" t="s">
        <v>10</v>
      </c>
    </row>
    <row r="4" ht="24" customHeight="1" spans="1:6">
      <c r="A4" s="10">
        <v>2</v>
      </c>
      <c r="B4" s="11" t="s">
        <v>7</v>
      </c>
      <c r="C4" s="11" t="s">
        <v>11</v>
      </c>
      <c r="D4" s="12" t="s">
        <v>9</v>
      </c>
      <c r="E4" s="13">
        <v>5.63</v>
      </c>
      <c r="F4" s="14" t="s">
        <v>10</v>
      </c>
    </row>
    <row r="5" ht="24" customHeight="1" spans="1:11">
      <c r="A5" s="10">
        <v>3</v>
      </c>
      <c r="B5" s="11" t="s">
        <v>7</v>
      </c>
      <c r="C5" s="11" t="s">
        <v>12</v>
      </c>
      <c r="D5" s="12" t="s">
        <v>9</v>
      </c>
      <c r="E5" s="13">
        <f>1.1+3.18+1.2</f>
        <v>5.48</v>
      </c>
      <c r="F5" s="14" t="s">
        <v>10</v>
      </c>
      <c r="K5" s="15"/>
    </row>
    <row r="6" ht="24" customHeight="1" spans="1:6">
      <c r="A6" s="10">
        <v>4</v>
      </c>
      <c r="B6" s="11" t="s">
        <v>7</v>
      </c>
      <c r="C6" s="11" t="s">
        <v>13</v>
      </c>
      <c r="D6" s="12" t="s">
        <v>9</v>
      </c>
      <c r="E6" s="13">
        <f>1.3+2.3+0.33+1.3</f>
        <v>5.23</v>
      </c>
      <c r="F6" s="14" t="s">
        <v>10</v>
      </c>
    </row>
    <row r="7" ht="24" customHeight="1" spans="1:6">
      <c r="A7" s="10">
        <v>5</v>
      </c>
      <c r="B7" s="11" t="s">
        <v>7</v>
      </c>
      <c r="C7" s="11" t="s">
        <v>14</v>
      </c>
      <c r="D7" s="12" t="s">
        <v>9</v>
      </c>
      <c r="E7" s="13">
        <f>1.3+2.5+1.3</f>
        <v>5.1</v>
      </c>
      <c r="F7" s="14" t="s">
        <v>10</v>
      </c>
    </row>
    <row r="8" ht="24" customHeight="1" spans="1:6">
      <c r="A8" s="10">
        <v>6</v>
      </c>
      <c r="B8" s="11" t="s">
        <v>7</v>
      </c>
      <c r="C8" s="11" t="s">
        <v>15</v>
      </c>
      <c r="D8" s="12" t="s">
        <v>9</v>
      </c>
      <c r="E8" s="13">
        <f>1+2.45+1.2</f>
        <v>4.65</v>
      </c>
      <c r="F8" s="14" t="s">
        <v>10</v>
      </c>
    </row>
    <row r="9" ht="24" customHeight="1" spans="1:6">
      <c r="A9" s="10">
        <v>7</v>
      </c>
      <c r="B9" s="11" t="s">
        <v>7</v>
      </c>
      <c r="C9" s="11" t="s">
        <v>16</v>
      </c>
      <c r="D9" s="12" t="s">
        <v>9</v>
      </c>
      <c r="E9" s="13">
        <f>2.9+0.25+1.2</f>
        <v>4.35</v>
      </c>
      <c r="F9" s="14" t="s">
        <v>10</v>
      </c>
    </row>
    <row r="10" ht="24" customHeight="1" spans="1:6">
      <c r="A10" s="10">
        <v>8</v>
      </c>
      <c r="B10" s="11" t="s">
        <v>7</v>
      </c>
      <c r="C10" s="11" t="s">
        <v>17</v>
      </c>
      <c r="D10" s="12" t="s">
        <v>9</v>
      </c>
      <c r="E10" s="13">
        <f>1.3+3.13+1.3</f>
        <v>5.73</v>
      </c>
      <c r="F10" s="14" t="s">
        <v>10</v>
      </c>
    </row>
    <row r="11" ht="24" customHeight="1" spans="1:6">
      <c r="A11" s="10">
        <v>9</v>
      </c>
      <c r="B11" s="11" t="s">
        <v>7</v>
      </c>
      <c r="C11" s="11" t="s">
        <v>18</v>
      </c>
      <c r="D11" s="12" t="s">
        <v>9</v>
      </c>
      <c r="E11" s="13">
        <f>1.2+3.13+1.2</f>
        <v>5.53</v>
      </c>
      <c r="F11" s="14" t="s">
        <v>10</v>
      </c>
    </row>
    <row r="12" ht="24" customHeight="1" spans="1:6">
      <c r="A12" s="10">
        <v>10</v>
      </c>
      <c r="B12" s="11" t="s">
        <v>7</v>
      </c>
      <c r="C12" s="11" t="s">
        <v>19</v>
      </c>
      <c r="D12" s="12" t="s">
        <v>9</v>
      </c>
      <c r="E12" s="13">
        <f>4.1+0.2+1.4</f>
        <v>5.7</v>
      </c>
      <c r="F12" s="14" t="s">
        <v>10</v>
      </c>
    </row>
    <row r="13" ht="24" customHeight="1" spans="1:6">
      <c r="A13" s="10">
        <v>11</v>
      </c>
      <c r="B13" s="11" t="s">
        <v>7</v>
      </c>
      <c r="C13" s="11" t="s">
        <v>20</v>
      </c>
      <c r="D13" s="12" t="s">
        <v>9</v>
      </c>
      <c r="E13" s="13">
        <f>4.4+0.3+1.4</f>
        <v>6.1</v>
      </c>
      <c r="F13" s="14" t="s">
        <v>10</v>
      </c>
    </row>
    <row r="14" ht="24" customHeight="1" spans="1:6">
      <c r="A14" s="10">
        <v>12</v>
      </c>
      <c r="B14" s="11" t="s">
        <v>7</v>
      </c>
      <c r="C14" s="11" t="s">
        <v>21</v>
      </c>
      <c r="D14" s="12" t="s">
        <v>9</v>
      </c>
      <c r="E14" s="13">
        <f>4.4+0.3+1.4</f>
        <v>6.1</v>
      </c>
      <c r="F14" s="14" t="s">
        <v>10</v>
      </c>
    </row>
    <row r="15" ht="24" customHeight="1" spans="1:6">
      <c r="A15" s="10">
        <v>13</v>
      </c>
      <c r="B15" s="11" t="s">
        <v>7</v>
      </c>
      <c r="C15" s="11" t="s">
        <v>22</v>
      </c>
      <c r="D15" s="12" t="s">
        <v>9</v>
      </c>
      <c r="E15" s="13">
        <f>4.1+1.7+1.1</f>
        <v>6.9</v>
      </c>
      <c r="F15" s="14" t="s">
        <v>10</v>
      </c>
    </row>
    <row r="16" ht="24" customHeight="1" spans="1:6">
      <c r="A16" s="10">
        <v>14</v>
      </c>
      <c r="B16" s="11" t="s">
        <v>7</v>
      </c>
      <c r="C16" s="11" t="s">
        <v>23</v>
      </c>
      <c r="D16" s="12" t="s">
        <v>9</v>
      </c>
      <c r="E16" s="13">
        <f>3.2+0.33+1.1</f>
        <v>4.63</v>
      </c>
      <c r="F16" s="14" t="s">
        <v>10</v>
      </c>
    </row>
    <row r="17" ht="24" customHeight="1" spans="1:6">
      <c r="A17" s="10">
        <v>15</v>
      </c>
      <c r="B17" s="11" t="s">
        <v>7</v>
      </c>
      <c r="C17" s="11" t="s">
        <v>24</v>
      </c>
      <c r="D17" s="12" t="s">
        <v>9</v>
      </c>
      <c r="E17" s="13">
        <f>4.1+0.47+1.3</f>
        <v>5.87</v>
      </c>
      <c r="F17" s="14" t="s">
        <v>10</v>
      </c>
    </row>
    <row r="18" ht="24" customHeight="1" spans="1:6">
      <c r="A18" s="10">
        <v>16</v>
      </c>
      <c r="B18" s="11" t="s">
        <v>7</v>
      </c>
      <c r="C18" s="11" t="s">
        <v>25</v>
      </c>
      <c r="D18" s="12" t="s">
        <v>9</v>
      </c>
      <c r="E18" s="13">
        <f>1.3+2.1+1.2</f>
        <v>4.6</v>
      </c>
      <c r="F18" s="14" t="s">
        <v>10</v>
      </c>
    </row>
    <row r="19" ht="24" customHeight="1" spans="1:6">
      <c r="A19" s="10">
        <v>17</v>
      </c>
      <c r="B19" s="11" t="s">
        <v>7</v>
      </c>
      <c r="C19" s="11" t="s">
        <v>25</v>
      </c>
      <c r="D19" s="12" t="s">
        <v>9</v>
      </c>
      <c r="E19" s="13">
        <f>1.3+2.1+1.2</f>
        <v>4.6</v>
      </c>
      <c r="F19" s="14" t="s">
        <v>10</v>
      </c>
    </row>
    <row r="20" ht="24" customHeight="1" spans="1:6">
      <c r="A20" s="10">
        <v>18</v>
      </c>
      <c r="B20" s="11" t="s">
        <v>7</v>
      </c>
      <c r="C20" s="11" t="s">
        <v>26</v>
      </c>
      <c r="D20" s="12" t="s">
        <v>9</v>
      </c>
      <c r="E20" s="13">
        <f>1.2+2.93+1.3</f>
        <v>5.43</v>
      </c>
      <c r="F20" s="14" t="s">
        <v>10</v>
      </c>
    </row>
    <row r="21" ht="24" customHeight="1" spans="1:6">
      <c r="A21" s="10">
        <v>19</v>
      </c>
      <c r="B21" s="11" t="s">
        <v>7</v>
      </c>
      <c r="C21" s="11" t="s">
        <v>27</v>
      </c>
      <c r="D21" s="12" t="s">
        <v>9</v>
      </c>
      <c r="E21" s="13">
        <f>1.2+1.72+1.2</f>
        <v>4.12</v>
      </c>
      <c r="F21" s="14" t="s">
        <v>10</v>
      </c>
    </row>
    <row r="22" ht="24" customHeight="1" spans="1:6">
      <c r="A22" s="10">
        <v>20</v>
      </c>
      <c r="B22" s="11" t="s">
        <v>7</v>
      </c>
      <c r="C22" s="11" t="s">
        <v>28</v>
      </c>
      <c r="D22" s="12" t="s">
        <v>9</v>
      </c>
      <c r="E22" s="13">
        <f>1.4+2.12+1.3</f>
        <v>4.82</v>
      </c>
      <c r="F22" s="14" t="s">
        <v>10</v>
      </c>
    </row>
    <row r="23" ht="24" customHeight="1" spans="1:6">
      <c r="A23" s="10">
        <v>21</v>
      </c>
      <c r="B23" s="11" t="s">
        <v>7</v>
      </c>
      <c r="C23" s="11" t="s">
        <v>29</v>
      </c>
      <c r="D23" s="12" t="s">
        <v>9</v>
      </c>
      <c r="E23" s="13">
        <f>1.3+3.6+1.3</f>
        <v>6.2</v>
      </c>
      <c r="F23" s="14" t="s">
        <v>10</v>
      </c>
    </row>
    <row r="24" ht="24" customHeight="1" spans="1:6">
      <c r="A24" s="10">
        <v>22</v>
      </c>
      <c r="B24" s="11" t="s">
        <v>7</v>
      </c>
      <c r="C24" s="11" t="s">
        <v>30</v>
      </c>
      <c r="D24" s="12" t="s">
        <v>9</v>
      </c>
      <c r="E24" s="13">
        <f>2.5+0.32+1.1</f>
        <v>3.92</v>
      </c>
      <c r="F24" s="14" t="s">
        <v>10</v>
      </c>
    </row>
    <row r="25" ht="24" customHeight="1" spans="1:6">
      <c r="A25" s="10">
        <v>23</v>
      </c>
      <c r="B25" s="11" t="s">
        <v>7</v>
      </c>
      <c r="C25" s="11" t="s">
        <v>30</v>
      </c>
      <c r="D25" s="12" t="s">
        <v>9</v>
      </c>
      <c r="E25" s="13">
        <f>2.5+0.32+1.1</f>
        <v>3.92</v>
      </c>
      <c r="F25" s="14" t="s">
        <v>10</v>
      </c>
    </row>
    <row r="26" ht="24" customHeight="1" spans="1:6">
      <c r="A26" s="10">
        <v>24</v>
      </c>
      <c r="B26" s="11" t="s">
        <v>7</v>
      </c>
      <c r="C26" s="11" t="s">
        <v>31</v>
      </c>
      <c r="D26" s="12" t="s">
        <v>9</v>
      </c>
      <c r="E26" s="13">
        <f>1.2+2.05+1.3</f>
        <v>4.55</v>
      </c>
      <c r="F26" s="14" t="s">
        <v>10</v>
      </c>
    </row>
    <row r="27" ht="24" customHeight="1" spans="1:6">
      <c r="A27" s="10">
        <v>25</v>
      </c>
      <c r="B27" s="11" t="s">
        <v>7</v>
      </c>
      <c r="C27" s="11" t="s">
        <v>32</v>
      </c>
      <c r="D27" s="12" t="s">
        <v>9</v>
      </c>
      <c r="E27" s="13">
        <f>1.3+1.65+1</f>
        <v>3.95</v>
      </c>
      <c r="F27" s="14" t="s">
        <v>10</v>
      </c>
    </row>
    <row r="28" ht="24" customHeight="1" spans="1:6">
      <c r="A28" s="10">
        <v>26</v>
      </c>
      <c r="B28" s="11" t="s">
        <v>7</v>
      </c>
      <c r="C28" s="11" t="s">
        <v>33</v>
      </c>
      <c r="D28" s="12" t="s">
        <v>9</v>
      </c>
      <c r="E28" s="13">
        <f>4.8+0.4+1.2</f>
        <v>6.4</v>
      </c>
      <c r="F28" s="14" t="s">
        <v>10</v>
      </c>
    </row>
    <row r="29" ht="24" customHeight="1" spans="1:6">
      <c r="A29" s="10">
        <v>27</v>
      </c>
      <c r="B29" s="11" t="s">
        <v>7</v>
      </c>
      <c r="C29" s="11" t="s">
        <v>34</v>
      </c>
      <c r="D29" s="12" t="s">
        <v>9</v>
      </c>
      <c r="E29" s="13">
        <f>1.1+1.85</f>
        <v>2.95</v>
      </c>
      <c r="F29" s="14" t="s">
        <v>10</v>
      </c>
    </row>
    <row r="30" ht="24" customHeight="1" spans="1:6">
      <c r="A30" s="10">
        <v>28</v>
      </c>
      <c r="B30" s="11" t="s">
        <v>7</v>
      </c>
      <c r="C30" s="11" t="s">
        <v>35</v>
      </c>
      <c r="D30" s="12" t="s">
        <v>9</v>
      </c>
      <c r="E30" s="13">
        <f>1.4+1.7+1.4</f>
        <v>4.5</v>
      </c>
      <c r="F30" s="14" t="s">
        <v>10</v>
      </c>
    </row>
    <row r="31" ht="24" customHeight="1" spans="1:6">
      <c r="A31" s="10">
        <v>29</v>
      </c>
      <c r="B31" s="11" t="s">
        <v>7</v>
      </c>
      <c r="C31" s="11" t="s">
        <v>36</v>
      </c>
      <c r="D31" s="12" t="s">
        <v>9</v>
      </c>
      <c r="E31" s="13">
        <f>1.4+1.2+1.4</f>
        <v>4</v>
      </c>
      <c r="F31" s="14" t="s">
        <v>10</v>
      </c>
    </row>
    <row r="32" ht="24" customHeight="1" spans="1:6">
      <c r="A32" s="10">
        <v>30</v>
      </c>
      <c r="B32" s="11" t="s">
        <v>7</v>
      </c>
      <c r="C32" s="11" t="s">
        <v>37</v>
      </c>
      <c r="D32" s="12" t="s">
        <v>9</v>
      </c>
      <c r="E32" s="13">
        <f>1.1+1+1.1</f>
        <v>3.2</v>
      </c>
      <c r="F32" s="14" t="s">
        <v>10</v>
      </c>
    </row>
    <row r="33" ht="24" customHeight="1" spans="1:6">
      <c r="A33" s="10">
        <v>31</v>
      </c>
      <c r="B33" s="11" t="s">
        <v>7</v>
      </c>
      <c r="C33" s="11" t="s">
        <v>37</v>
      </c>
      <c r="D33" s="12" t="s">
        <v>9</v>
      </c>
      <c r="E33" s="13">
        <f>1.1+1+1.1</f>
        <v>3.2</v>
      </c>
      <c r="F33" s="14" t="s">
        <v>10</v>
      </c>
    </row>
    <row r="34" ht="24" customHeight="1" spans="1:6">
      <c r="A34" s="10">
        <v>32</v>
      </c>
      <c r="B34" s="11" t="s">
        <v>7</v>
      </c>
      <c r="C34" s="11" t="s">
        <v>38</v>
      </c>
      <c r="D34" s="12" t="s">
        <v>9</v>
      </c>
      <c r="E34" s="13">
        <f>3.6+0.19+1.1</f>
        <v>4.89</v>
      </c>
      <c r="F34" s="14" t="s">
        <v>10</v>
      </c>
    </row>
    <row r="35" ht="24" customHeight="1" spans="1:6">
      <c r="A35" s="10">
        <v>33</v>
      </c>
      <c r="B35" s="11" t="s">
        <v>7</v>
      </c>
      <c r="C35" s="11" t="s">
        <v>39</v>
      </c>
      <c r="D35" s="12" t="s">
        <v>9</v>
      </c>
      <c r="E35" s="13">
        <f>1.2+3.5+1.1</f>
        <v>5.8</v>
      </c>
      <c r="F35" s="14" t="s">
        <v>10</v>
      </c>
    </row>
    <row r="36" ht="24" customHeight="1" spans="1:6">
      <c r="A36" s="10">
        <v>34</v>
      </c>
      <c r="B36" s="11" t="s">
        <v>7</v>
      </c>
      <c r="C36" s="11" t="s">
        <v>40</v>
      </c>
      <c r="D36" s="12" t="s">
        <v>9</v>
      </c>
      <c r="E36" s="13">
        <f>4+0.4+1.3</f>
        <v>5.7</v>
      </c>
      <c r="F36" s="14" t="s">
        <v>10</v>
      </c>
    </row>
    <row r="37" ht="24" customHeight="1" spans="1:6">
      <c r="A37" s="10">
        <v>35</v>
      </c>
      <c r="B37" s="11" t="s">
        <v>7</v>
      </c>
      <c r="C37" s="11" t="s">
        <v>41</v>
      </c>
      <c r="D37" s="12" t="s">
        <v>9</v>
      </c>
      <c r="E37" s="13">
        <f>3.55+0.4+1.3</f>
        <v>5.25</v>
      </c>
      <c r="F37" s="14" t="s">
        <v>10</v>
      </c>
    </row>
    <row r="38" ht="24" customHeight="1" spans="1:6">
      <c r="A38" s="10">
        <v>36</v>
      </c>
      <c r="B38" s="11" t="s">
        <v>7</v>
      </c>
      <c r="C38" s="11" t="s">
        <v>42</v>
      </c>
      <c r="D38" s="12" t="s">
        <v>9</v>
      </c>
      <c r="E38" s="13">
        <f>3.3+0.3+1.3</f>
        <v>4.9</v>
      </c>
      <c r="F38" s="14" t="s">
        <v>10</v>
      </c>
    </row>
    <row r="39" ht="24" customHeight="1" spans="1:6">
      <c r="A39" s="10">
        <v>37</v>
      </c>
      <c r="B39" s="11" t="s">
        <v>7</v>
      </c>
      <c r="C39" s="11" t="s">
        <v>43</v>
      </c>
      <c r="D39" s="12" t="s">
        <v>9</v>
      </c>
      <c r="E39" s="13">
        <f>3.6+0.4+1.3</f>
        <v>5.3</v>
      </c>
      <c r="F39" s="14" t="s">
        <v>10</v>
      </c>
    </row>
    <row r="40" ht="24" customHeight="1" spans="1:6">
      <c r="A40" s="10">
        <v>38</v>
      </c>
      <c r="B40" s="11" t="s">
        <v>7</v>
      </c>
      <c r="C40" s="11" t="s">
        <v>44</v>
      </c>
      <c r="D40" s="12" t="s">
        <v>9</v>
      </c>
      <c r="E40" s="13">
        <f>3.3+0.2+1.6</f>
        <v>5.1</v>
      </c>
      <c r="F40" s="14" t="s">
        <v>10</v>
      </c>
    </row>
    <row r="41" ht="24" customHeight="1" spans="1:6">
      <c r="A41" s="10">
        <v>39</v>
      </c>
      <c r="B41" s="11" t="s">
        <v>7</v>
      </c>
      <c r="C41" s="11" t="s">
        <v>45</v>
      </c>
      <c r="D41" s="12" t="s">
        <v>9</v>
      </c>
      <c r="E41" s="13">
        <f>4+0.2+1.3</f>
        <v>5.5</v>
      </c>
      <c r="F41" s="14" t="s">
        <v>10</v>
      </c>
    </row>
    <row r="42" ht="24" customHeight="1" spans="1:6">
      <c r="A42" s="10">
        <v>40</v>
      </c>
      <c r="B42" s="11" t="s">
        <v>7</v>
      </c>
      <c r="C42" s="11" t="s">
        <v>46</v>
      </c>
      <c r="D42" s="12" t="s">
        <v>9</v>
      </c>
      <c r="E42" s="13">
        <v>5.7</v>
      </c>
      <c r="F42" s="14" t="s">
        <v>10</v>
      </c>
    </row>
  </sheetData>
  <mergeCells count="1">
    <mergeCell ref="A1:F1"/>
  </mergeCells>
  <pageMargins left="0.751388888888889" right="0.357638888888889" top="0.60625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刘彬彬</cp:lastModifiedBy>
  <dcterms:created xsi:type="dcterms:W3CDTF">2020-10-23T05:44:00Z</dcterms:created>
  <dcterms:modified xsi:type="dcterms:W3CDTF">2021-11-17T03:22:14Z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2052-11.8.2.9017</vt:lpwstr>
  </property>
  <property fmtid="{D5CDD505-2E9C-101B-9397-08002B2CF9AE}" pid="3" name="ICV">
    <vt:lpwstr>FEEFD867F0974B11A59136FC2DECECC7</vt:lpwstr>
  </property>
</Properties>
</file>