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555"/>
  </bookViews>
  <sheets>
    <sheet name="（一）" sheetId="1" r:id="rId1"/>
  </sheets>
  <definedNames>
    <definedName name="_xlnm.Print_Area" localSheetId="0">'（一）'!$B$1:$N$33</definedName>
    <definedName name="_xlnm.Print_Titles" localSheetId="0">'（一）'!$3:$4</definedName>
  </definedNames>
  <calcPr calcId="144525"/>
</workbook>
</file>

<file path=xl/sharedStrings.xml><?xml version="1.0" encoding="utf-8"?>
<sst xmlns="http://schemas.openxmlformats.org/spreadsheetml/2006/main" count="131" uniqueCount="82">
  <si>
    <t>商事主体登记</t>
  </si>
  <si>
    <t>报告期：</t>
  </si>
  <si>
    <t>recordid</t>
  </si>
  <si>
    <t>项目</t>
  </si>
  <si>
    <t>单位</t>
  </si>
  <si>
    <t>本年情况</t>
  </si>
  <si>
    <t>上年情况</t>
  </si>
  <si>
    <t>历年累计</t>
  </si>
  <si>
    <t>8月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</si>
  <si>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</si>
  <si>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</si>
  <si>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</si>
  <si>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</si>
  <si>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</si>
  <si>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</si>
  <si>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</si>
  <si>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</si>
  <si>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A001</t>
  </si>
  <si>
    <t>商事主体总数</t>
  </si>
  <si>
    <t>户</t>
  </si>
  <si>
    <t>A002</t>
  </si>
  <si>
    <t>（一）企业总数</t>
  </si>
  <si>
    <t>f8a2921a-08b5-4d6f-8fed-a771c17c4126</t>
  </si>
  <si>
    <t>其中：法人企业</t>
  </si>
  <si>
    <t>001898b9-03a7-4d9f-9055-e8700384d20a</t>
  </si>
  <si>
    <t>自贸区商事主体总数</t>
  </si>
  <si>
    <t>33e6a1d8-53ba-4626-b5fe-c7b6842c91de</t>
  </si>
  <si>
    <t xml:space="preserve">    其中</t>
  </si>
  <si>
    <t/>
  </si>
  <si>
    <t>b836e8d0-39a0-4431-8d27-4a02b981ffbf</t>
  </si>
  <si>
    <t>第一产业</t>
  </si>
  <si>
    <t>fc8102b0-0977-4b44-a4c5-9e9c6c17ee2a</t>
  </si>
  <si>
    <t>第二产业</t>
  </si>
  <si>
    <t>7cf73508-eda1-4dd3-a955-9428d384128a</t>
  </si>
  <si>
    <t>第三产业</t>
  </si>
  <si>
    <t>A005</t>
  </si>
  <si>
    <t xml:space="preserve">    1、内资企业（含私营）</t>
  </si>
  <si>
    <t>52b7453e-63d1-49f9-95c6-c113e5c30154</t>
  </si>
  <si>
    <t xml:space="preserve">       户数</t>
  </si>
  <si>
    <t>da250566-324f-45d1-81d2-04b1da3ae995</t>
  </si>
  <si>
    <t xml:space="preserve">       其中:法人企业</t>
  </si>
  <si>
    <t>9f97b05d-c3db-4f90-8401-3265b2547a91</t>
  </si>
  <si>
    <t xml:space="preserve">       注册资本</t>
  </si>
  <si>
    <t>万元</t>
  </si>
  <si>
    <t>082f7bb9-462e-4ec7-b3d2-051c27349c99</t>
  </si>
  <si>
    <t xml:space="preserve">       其中：私营企业</t>
  </si>
  <si>
    <t>0d795a9e-a2c1-4fc7-8c22-8d832b508417</t>
  </si>
  <si>
    <t xml:space="preserve">       私营法人企业</t>
  </si>
  <si>
    <t>2b96ca0b-4318-4a98-9042-14c8f49735c8</t>
  </si>
  <si>
    <t>50e0dec2-fc55-49df-8a00-38085b4e5729</t>
  </si>
  <si>
    <t xml:space="preserve">       注销企业户数</t>
  </si>
  <si>
    <t>999be2a0-0d5e-4e3b-8f39-c2d46f115b01</t>
  </si>
  <si>
    <t xml:space="preserve">       吊销企业户数</t>
  </si>
  <si>
    <t>A014</t>
  </si>
  <si>
    <t xml:space="preserve">    2、外资企业</t>
  </si>
  <si>
    <t>6783236a-7cdf-46e9-88e3-df488d82ad16</t>
  </si>
  <si>
    <t>23eb35b6-a335-424f-9318-1e60d0ee5796</t>
  </si>
  <si>
    <t xml:space="preserve">       其中：1.法人企业</t>
  </si>
  <si>
    <t>de329eed-2325-4d70-bba0-1447ac95355b</t>
  </si>
  <si>
    <t xml:space="preserve">       2.分支机构</t>
  </si>
  <si>
    <t>fd5aa36e-9fbc-4680-9f2a-c32117ead180</t>
  </si>
  <si>
    <t xml:space="preserve">       投资总额</t>
  </si>
  <si>
    <t>万美元</t>
  </si>
  <si>
    <t>ee790dac-f3d8-449c-b22d-cf445373d585</t>
  </si>
  <si>
    <t>c93a4757-0ccc-4811-a9ac-269ab2a7aa31</t>
  </si>
  <si>
    <t xml:space="preserve">       其中:外方认缴</t>
  </si>
  <si>
    <t>e631a89e-2f8b-4c7f-b3be-bc1498fc74e4</t>
  </si>
  <si>
    <t>7febf771-9c18-4ee3-85e9-912e8d48b273</t>
  </si>
  <si>
    <t>A023</t>
  </si>
  <si>
    <t>（二）个体工商户总数</t>
  </si>
  <si>
    <t>a829f235-a9b1-436f-8f53-2ef7e9c262b4</t>
  </si>
  <si>
    <t>26c13386-4fa2-4198-bf0a-25c10c0cdf41</t>
  </si>
  <si>
    <t xml:space="preserve">       资金数额</t>
  </si>
  <si>
    <t>0d1de3b0-02c7-4edf-957f-d25f07bc1c69</t>
  </si>
  <si>
    <t xml:space="preserve">       注销户数</t>
  </si>
  <si>
    <t>587fd913-a7bd-48ba-a6df-e17aad5ca3dc</t>
  </si>
  <si>
    <t xml:space="preserve">       吊销数</t>
  </si>
  <si>
    <t>A028</t>
  </si>
  <si>
    <t>常驻代表机构</t>
  </si>
  <si>
    <t>A029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</si>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</sst>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0.00_ ;[Red]\-0.00\ "/>
    <numFmt numFmtId="177" formatCode="0.0%"/>
    <numFmt numFmtId="178" formatCode="0_);[Red]\(0\)"/>
    <numFmt numFmtId="41" formatCode="_ * #,##0_ ;_ * \-#,##0_ ;_ * &quot;-&quot;_ ;_ @_ "/>
    <numFmt numFmtId="179" formatCode="0.0%_ ;[Red]\-0.0%\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0_ ;[Red]\-0\ "/>
    <numFmt numFmtId="181" formatCode="yyyy&quot;年&quot;m&quot;月&quot;;@"/>
  </numFmts>
  <fonts count="37">
    <font>
      <sz val="11"/>
      <color theme="1"/>
      <name val="宋体"/>
      <charset val="134"/>
      <scheme val="minor"/>
    </font>
    <font>
      <sz val="10"/>
      <color indexed="6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charset val="134"/>
    </font>
    <font>
      <sz val="10"/>
      <color indexed="8"/>
      <name val="宋体"/>
      <charset val="134"/>
    </font>
    <font>
      <sz val="10"/>
      <color indexed="62"/>
      <name val="Times New Roman"/>
      <charset val="134"/>
    </font>
    <font>
      <b/>
      <sz val="14"/>
      <color indexed="62"/>
      <name val="黑体"/>
      <charset val="134"/>
    </font>
    <font>
      <b/>
      <sz val="12"/>
      <color indexed="62"/>
      <name val="黑体"/>
      <charset val="134"/>
    </font>
    <font>
      <sz val="9"/>
      <color indexed="18"/>
      <name val="宋体"/>
      <charset val="134"/>
    </font>
    <font>
      <sz val="10"/>
      <name val="Times New Roman"/>
      <charset val="134"/>
    </font>
    <font>
      <sz val="12"/>
      <color indexed="62"/>
      <name val="黑体"/>
      <charset val="134"/>
    </font>
    <font>
      <b/>
      <sz val="10"/>
      <color indexed="62"/>
      <name val="宋体"/>
      <charset val="134"/>
    </font>
    <font>
      <b/>
      <sz val="12"/>
      <color indexed="10"/>
      <name val="宋体"/>
      <charset val="134"/>
    </font>
    <font>
      <sz val="9"/>
      <color indexed="18"/>
      <name val="Times New Roman"/>
      <charset val="134"/>
    </font>
    <font>
      <sz val="10"/>
      <color indexed="62"/>
      <name val="黑体"/>
      <charset val="134"/>
    </font>
    <font>
      <sz val="10"/>
      <color indexed="10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1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78" fontId="4" fillId="0" borderId="0" xfId="0" applyNumberFormat="1" applyFont="1" applyFill="1" applyBorder="1" applyAlignment="1" applyProtection="1"/>
    <xf numFmtId="177" fontId="2" fillId="0" borderId="0" xfId="0" applyNumberFormat="1" applyFont="1" applyFill="1" applyBorder="1" applyAlignment="1" applyProtection="1"/>
    <xf numFmtId="176" fontId="5" fillId="2" borderId="0" xfId="0" applyNumberFormat="1" applyFont="1" applyFill="1" applyBorder="1" applyAlignment="1" applyProtection="1">
      <alignment horizontal="center"/>
    </xf>
    <xf numFmtId="176" fontId="1" fillId="2" borderId="0" xfId="0" applyNumberFormat="1" applyFont="1" applyFill="1" applyBorder="1" applyAlignment="1" applyProtection="1">
      <alignment vertical="center"/>
    </xf>
    <xf numFmtId="178" fontId="6" fillId="2" borderId="0" xfId="0" applyNumberFormat="1" applyFont="1" applyFill="1" applyBorder="1" applyAlignment="1" applyProtection="1">
      <alignment vertical="center"/>
    </xf>
    <xf numFmtId="176" fontId="1" fillId="3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 applyProtection="1">
      <alignment horizontal="center" vertical="center"/>
    </xf>
    <xf numFmtId="176" fontId="1" fillId="3" borderId="5" xfId="0" applyNumberFormat="1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center" vertical="center"/>
    </xf>
    <xf numFmtId="176" fontId="1" fillId="0" borderId="6" xfId="0" applyNumberFormat="1" applyFont="1" applyFill="1" applyBorder="1" applyAlignment="1" applyProtection="1">
      <alignment horizontal="center" vertical="center"/>
      <protection locked="0"/>
    </xf>
    <xf numFmtId="57" fontId="7" fillId="0" borderId="6" xfId="0" applyNumberFormat="1" applyFont="1" applyFill="1" applyBorder="1" applyAlignment="1" applyProtection="1">
      <alignment horizontal="center" vertical="center"/>
    </xf>
    <xf numFmtId="176" fontId="1" fillId="3" borderId="6" xfId="0" applyNumberFormat="1" applyFont="1" applyFill="1" applyBorder="1" applyAlignment="1" applyProtection="1">
      <alignment horizontal="center" vertical="center"/>
      <protection locked="0"/>
    </xf>
    <xf numFmtId="176" fontId="8" fillId="0" borderId="6" xfId="0" applyNumberFormat="1" applyFont="1" applyFill="1" applyBorder="1" applyAlignment="1" applyProtection="1">
      <alignment vertical="center"/>
    </xf>
    <xf numFmtId="176" fontId="9" fillId="0" borderId="6" xfId="0" applyNumberFormat="1" applyFont="1" applyFill="1" applyBorder="1" applyAlignment="1" applyProtection="1">
      <alignment vertical="center"/>
    </xf>
    <xf numFmtId="180" fontId="10" fillId="0" borderId="6" xfId="0" applyNumberFormat="1" applyFont="1" applyFill="1" applyBorder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/>
    <xf numFmtId="180" fontId="11" fillId="0" borderId="6" xfId="0" applyNumberFormat="1" applyFont="1" applyFill="1" applyBorder="1" applyAlignment="1" applyProtection="1">
      <alignment horizontal="center" vertical="center"/>
      <protection locked="0"/>
    </xf>
    <xf numFmtId="57" fontId="7" fillId="3" borderId="6" xfId="0" applyNumberFormat="1" applyFont="1" applyFill="1" applyBorder="1" applyAlignment="1" applyProtection="1">
      <alignment horizontal="center" vertical="center"/>
    </xf>
    <xf numFmtId="176" fontId="12" fillId="0" borderId="4" xfId="0" applyNumberFormat="1" applyFont="1" applyFill="1" applyBorder="1" applyAlignment="1" applyProtection="1"/>
    <xf numFmtId="176" fontId="1" fillId="0" borderId="6" xfId="0" applyNumberFormat="1" applyFont="1" applyFill="1" applyBorder="1" applyAlignment="1" applyProtection="1"/>
    <xf numFmtId="176" fontId="13" fillId="0" borderId="0" xfId="0" applyNumberFormat="1" applyFont="1" applyFill="1" applyBorder="1" applyAlignment="1" applyProtection="1"/>
    <xf numFmtId="176" fontId="1" fillId="0" borderId="0" xfId="0" applyNumberFormat="1" applyFont="1" applyFill="1" applyBorder="1" applyAlignment="1" applyProtection="1">
      <alignment horizontal="center"/>
    </xf>
    <xf numFmtId="180" fontId="11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176" fontId="1" fillId="2" borderId="0" xfId="0" applyNumberFormat="1" applyFont="1" applyFill="1" applyBorder="1" applyAlignment="1" applyProtection="1">
      <alignment horizontal="right" vertical="center"/>
    </xf>
    <xf numFmtId="181" fontId="7" fillId="2" borderId="0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vertical="center"/>
    </xf>
    <xf numFmtId="177" fontId="1" fillId="0" borderId="6" xfId="0" applyNumberFormat="1" applyFont="1" applyFill="1" applyBorder="1" applyAlignment="1" applyProtection="1">
      <alignment horizontal="center" vertical="center"/>
    </xf>
    <xf numFmtId="179" fontId="15" fillId="0" borderId="6" xfId="0" applyNumberFormat="1" applyFont="1" applyFill="1" applyBorder="1" applyAlignment="1" applyProtection="1">
      <alignment horizontal="center" vertical="center"/>
    </xf>
    <xf numFmtId="180" fontId="1" fillId="0" borderId="0" xfId="0" applyNumberFormat="1" applyFont="1" applyFill="1" applyBorder="1" applyAlignment="1" applyProtection="1"/>
    <xf numFmtId="180" fontId="2" fillId="0" borderId="0" xfId="0" applyNumberFormat="1" applyFont="1" applyFill="1" applyBorder="1" applyAlignment="1" applyProtection="1"/>
    <xf numFmtId="180" fontId="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177" fontId="17" fillId="0" borderId="0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showGridLines="0" tabSelected="1" topLeftCell="B1" workbookViewId="0">
      <selection activeCell="Q27" sqref="Q27"/>
    </sheetView>
  </sheetViews>
  <sheetFormatPr defaultColWidth="9" defaultRowHeight="14.25" customHeight="1"/>
  <cols>
    <col min="1" max="1" width="9" style="2" hidden="1" customWidth="1"/>
    <col min="2" max="2" width="30.125" style="2" customWidth="1"/>
    <col min="3" max="3" width="8.5" style="3" customWidth="1"/>
    <col min="4" max="4" width="9.875" style="2" customWidth="1"/>
    <col min="5" max="5" width="9" style="2" hidden="1" customWidth="1"/>
    <col min="6" max="6" width="9.5" style="2" customWidth="1"/>
    <col min="7" max="7" width="9" style="2"/>
    <col min="8" max="8" width="9.125" style="4" customWidth="1"/>
    <col min="9" max="9" width="18.5" style="4" customWidth="1"/>
    <col min="10" max="10" width="19.375" style="4" customWidth="1"/>
    <col min="11" max="11" width="9.625" style="2" customWidth="1"/>
    <col min="12" max="12" width="10" style="2" customWidth="1"/>
    <col min="13" max="13" width="17.5" style="2" customWidth="1"/>
    <col min="14" max="14" width="17.75" style="5" customWidth="1"/>
    <col min="15" max="16384" width="9" style="2"/>
  </cols>
  <sheetData>
    <row r="1" ht="25.5" customHeight="1" spans="2:14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3.5" customHeight="1" spans="1:14">
      <c r="A2" s="7"/>
      <c r="B2" s="7"/>
      <c r="C2" s="7"/>
      <c r="D2" s="7"/>
      <c r="E2" s="7"/>
      <c r="F2" s="7"/>
      <c r="G2" s="7"/>
      <c r="H2" s="8"/>
      <c r="I2" s="8"/>
      <c r="J2" s="8"/>
      <c r="K2" s="7"/>
      <c r="L2" s="7"/>
      <c r="M2" s="31" t="s">
        <v>1</v>
      </c>
      <c r="N2" s="32">
        <v>44044</v>
      </c>
    </row>
    <row r="3" s="1" customFormat="1" ht="12" customHeight="1" spans="1:14">
      <c r="A3" s="9" t="s">
        <v>2</v>
      </c>
      <c r="B3" s="10" t="s">
        <v>3</v>
      </c>
      <c r="C3" s="10" t="s">
        <v>4</v>
      </c>
      <c r="D3" s="11" t="s">
        <v>5</v>
      </c>
      <c r="E3" s="12"/>
      <c r="F3" s="13"/>
      <c r="G3" s="11" t="s">
        <v>6</v>
      </c>
      <c r="H3" s="13"/>
      <c r="I3" s="33"/>
      <c r="J3" s="33"/>
      <c r="K3" s="11" t="s">
        <v>7</v>
      </c>
      <c r="L3" s="12"/>
      <c r="M3" s="12"/>
      <c r="N3" s="13"/>
    </row>
    <row r="4" s="1" customFormat="1" ht="28.5" customHeight="1" spans="1:14">
      <c r="A4" s="14"/>
      <c r="B4" s="15"/>
      <c r="C4" s="15"/>
      <c r="D4" s="16" t="s">
        <v>8</v>
      </c>
      <c r="E4" s="16"/>
      <c r="F4" s="17" t="s">
        <v>9</v>
      </c>
      <c r="G4" s="16" t="s">
        <v>8</v>
      </c>
      <c r="H4" s="17" t="s">
        <v>9</v>
      </c>
      <c r="I4" s="33" t="s">
        <v>10</v>
      </c>
      <c r="J4" s="33" t="s">
        <v>11</v>
      </c>
      <c r="K4" s="16" t="s">
        <v>12</v>
      </c>
      <c r="L4" s="16" t="s">
        <v>13</v>
      </c>
      <c r="M4" s="16" t="s">
        <v>14</v>
      </c>
      <c r="N4" s="34" t="s">
        <v>15</v>
      </c>
    </row>
    <row r="5" s="1" customFormat="1" ht="28.5" customHeight="1" spans="1:14">
      <c r="A5" s="18" t="s">
        <v>2</v>
      </c>
      <c r="B5" s="19" t="s">
        <v>16</v>
      </c>
      <c r="C5" s="16"/>
      <c r="D5" s="16"/>
      <c r="E5" s="16"/>
      <c r="F5" s="17"/>
      <c r="G5" s="16"/>
      <c r="H5" s="17"/>
      <c r="I5" s="16"/>
      <c r="J5" s="16"/>
      <c r="K5" s="16"/>
      <c r="L5" s="16"/>
      <c r="M5" s="16"/>
      <c r="N5" s="34"/>
    </row>
    <row r="6" s="1" customFormat="1" ht="28.5" customHeight="1" spans="1:23">
      <c r="A6" s="18" t="s">
        <v>17</v>
      </c>
      <c r="B6" s="20" t="s">
        <v>18</v>
      </c>
      <c r="C6" s="16" t="s">
        <v>19</v>
      </c>
      <c r="D6" s="21">
        <f>D7+D33</f>
        <v>42800</v>
      </c>
      <c r="E6" s="21">
        <v>282437</v>
      </c>
      <c r="F6" s="21">
        <f>F7+F33</f>
        <v>325237</v>
      </c>
      <c r="G6" s="21">
        <f>G7+G33</f>
        <v>39255</v>
      </c>
      <c r="H6" s="21">
        <f>H7+H33</f>
        <v>314211</v>
      </c>
      <c r="I6" s="21">
        <f>F6-H6</f>
        <v>11026</v>
      </c>
      <c r="J6" s="35">
        <f>IF(ISERROR(I6/H6),"",I6/H6)</f>
        <v>0.0350910693769473</v>
      </c>
      <c r="K6" s="21">
        <f>K7+K33</f>
        <v>3455045</v>
      </c>
      <c r="L6" s="21">
        <f>L7+L33</f>
        <v>3170230</v>
      </c>
      <c r="M6" s="21">
        <f>K6-L6</f>
        <v>284815</v>
      </c>
      <c r="N6" s="35">
        <f>IF(ISERROR(M6/L6),"",M6/L6)</f>
        <v>0.0898404847597808</v>
      </c>
      <c r="O6" s="36"/>
      <c r="P6" s="36"/>
      <c r="Q6" s="36"/>
      <c r="R6" s="36"/>
      <c r="S6" s="36"/>
      <c r="T6" s="36"/>
      <c r="U6" s="36"/>
      <c r="V6" s="36"/>
      <c r="W6" s="36"/>
    </row>
    <row r="7" ht="15.75" customHeight="1" spans="1:14">
      <c r="A7" s="18" t="s">
        <v>20</v>
      </c>
      <c r="B7" s="22" t="s">
        <v>21</v>
      </c>
      <c r="C7" s="16" t="s">
        <v>19</v>
      </c>
      <c r="D7" s="21">
        <f>D15+D24</f>
        <v>26384</v>
      </c>
      <c r="E7" s="21">
        <v>178226</v>
      </c>
      <c r="F7" s="21">
        <f t="shared" ref="F7:H8" si="0">F15+F24</f>
        <v>204610</v>
      </c>
      <c r="G7" s="21">
        <f t="shared" si="0"/>
        <v>23683</v>
      </c>
      <c r="H7" s="21">
        <f t="shared" si="0"/>
        <v>179738</v>
      </c>
      <c r="I7" s="21">
        <f>F7-H7</f>
        <v>24872</v>
      </c>
      <c r="J7" s="35">
        <f>IF(ISERROR(I7/H7),"",I7/H7)</f>
        <v>0.138379196385851</v>
      </c>
      <c r="K7" s="21">
        <f>K15+K24</f>
        <v>2172221</v>
      </c>
      <c r="L7" s="21">
        <f>L15+L24</f>
        <v>1962548</v>
      </c>
      <c r="M7" s="21">
        <f>K7-L7</f>
        <v>209673</v>
      </c>
      <c r="N7" s="35">
        <f>IF(ISERROR(M7/L7),"",M7/L7)</f>
        <v>0.106837132136386</v>
      </c>
    </row>
    <row r="8" ht="15.75" customHeight="1" spans="1:14">
      <c r="A8" s="18" t="s">
        <v>22</v>
      </c>
      <c r="B8" s="16" t="s">
        <v>23</v>
      </c>
      <c r="C8" s="16" t="s">
        <v>19</v>
      </c>
      <c r="D8" s="21">
        <f>D16+D25</f>
        <v>24843</v>
      </c>
      <c r="E8" s="21">
        <v>170975</v>
      </c>
      <c r="F8" s="21">
        <f t="shared" si="0"/>
        <v>195818</v>
      </c>
      <c r="G8" s="21">
        <f t="shared" si="0"/>
        <v>22427</v>
      </c>
      <c r="H8" s="21">
        <f t="shared" si="0"/>
        <v>170439</v>
      </c>
      <c r="I8" s="21">
        <f>F8-H8</f>
        <v>25379</v>
      </c>
      <c r="J8" s="35">
        <f>IF(ISERROR(I8/H8),"",I8/H8)</f>
        <v>0.148903713351991</v>
      </c>
      <c r="K8" s="21">
        <f>K16+K25</f>
        <v>2082473</v>
      </c>
      <c r="L8" s="21">
        <f>L16+L25</f>
        <v>1871263</v>
      </c>
      <c r="M8" s="21">
        <f>K8-L8</f>
        <v>211210</v>
      </c>
      <c r="N8" s="35">
        <f>IF(ISERROR(M8/L8),"",M8/L8)</f>
        <v>0.112870291348677</v>
      </c>
    </row>
    <row r="9" ht="15.75" customHeight="1" spans="1:14">
      <c r="A9" s="18" t="s">
        <v>24</v>
      </c>
      <c r="B9" s="16" t="s">
        <v>25</v>
      </c>
      <c r="C9" s="16" t="s">
        <v>19</v>
      </c>
      <c r="D9" s="23">
        <v>0</v>
      </c>
      <c r="E9" s="23">
        <v>0</v>
      </c>
      <c r="F9" s="21">
        <f>E9+D9</f>
        <v>0</v>
      </c>
      <c r="G9" s="23">
        <v>0</v>
      </c>
      <c r="H9" s="23">
        <v>0</v>
      </c>
      <c r="I9" s="21">
        <f>F9-H9</f>
        <v>0</v>
      </c>
      <c r="J9" s="35" t="str">
        <f>IF(ISERROR(I9/H9),"",I9/H9)</f>
        <v/>
      </c>
      <c r="K9" s="23">
        <v>0</v>
      </c>
      <c r="L9" s="21">
        <v>0</v>
      </c>
      <c r="M9" s="21">
        <f>K9-L9</f>
        <v>0</v>
      </c>
      <c r="N9" s="35" t="str">
        <f>IF(ISERROR(M9/L9),"",M9/L9)</f>
        <v/>
      </c>
    </row>
    <row r="10" ht="15.75" customHeight="1" spans="1:14">
      <c r="A10" s="24" t="s">
        <v>26</v>
      </c>
      <c r="B10" s="25" t="s">
        <v>27</v>
      </c>
      <c r="C10" s="17" t="s">
        <v>28</v>
      </c>
      <c r="D10" s="17" t="s">
        <v>28</v>
      </c>
      <c r="E10" s="17" t="s">
        <v>28</v>
      </c>
      <c r="F10" s="17" t="s">
        <v>28</v>
      </c>
      <c r="G10" s="17" t="s">
        <v>28</v>
      </c>
      <c r="H10" s="17" t="s">
        <v>28</v>
      </c>
      <c r="I10" s="17" t="s">
        <v>28</v>
      </c>
      <c r="J10" s="17" t="s">
        <v>28</v>
      </c>
      <c r="K10" s="17" t="s">
        <v>28</v>
      </c>
      <c r="L10" s="17" t="s">
        <v>28</v>
      </c>
      <c r="M10" s="17" t="s">
        <v>28</v>
      </c>
      <c r="N10" s="34" t="s">
        <v>28</v>
      </c>
    </row>
    <row r="11" ht="15.75" customHeight="1" spans="1:14">
      <c r="A11" s="18" t="s">
        <v>29</v>
      </c>
      <c r="B11" s="16" t="s">
        <v>30</v>
      </c>
      <c r="C11" s="16" t="s">
        <v>19</v>
      </c>
      <c r="D11" s="23">
        <v>52</v>
      </c>
      <c r="E11" s="23">
        <v>355</v>
      </c>
      <c r="F11" s="21">
        <f>E11+D11</f>
        <v>407</v>
      </c>
      <c r="G11" s="23">
        <v>55</v>
      </c>
      <c r="H11" s="23">
        <v>437</v>
      </c>
      <c r="I11" s="21">
        <f>F11-H11</f>
        <v>-30</v>
      </c>
      <c r="J11" s="35">
        <f>IF(ISERROR(I11/H11),"",I11/H11)</f>
        <v>-0.068649885583524</v>
      </c>
      <c r="K11" s="23">
        <v>0</v>
      </c>
      <c r="L11" s="21">
        <v>0</v>
      </c>
      <c r="M11" s="21">
        <f>K11-L11</f>
        <v>0</v>
      </c>
      <c r="N11" s="35" t="str">
        <f>IF(ISERROR(M11/L11),"",M11/L11)</f>
        <v/>
      </c>
    </row>
    <row r="12" ht="15.75" customHeight="1" spans="1:14">
      <c r="A12" s="18" t="s">
        <v>31</v>
      </c>
      <c r="B12" s="16" t="s">
        <v>32</v>
      </c>
      <c r="C12" s="16" t="s">
        <v>19</v>
      </c>
      <c r="D12" s="23">
        <v>1987</v>
      </c>
      <c r="E12" s="23">
        <v>10078</v>
      </c>
      <c r="F12" s="21">
        <f>E12+D12</f>
        <v>12065</v>
      </c>
      <c r="G12" s="23">
        <v>1801</v>
      </c>
      <c r="H12" s="23">
        <v>14771</v>
      </c>
      <c r="I12" s="21">
        <f>F12-H12</f>
        <v>-2706</v>
      </c>
      <c r="J12" s="35">
        <f>IF(ISERROR(I12/H12),"",I12/H12)</f>
        <v>-0.183196804549455</v>
      </c>
      <c r="K12" s="23">
        <v>0</v>
      </c>
      <c r="L12" s="21">
        <v>0</v>
      </c>
      <c r="M12" s="21">
        <f>K12-L12</f>
        <v>0</v>
      </c>
      <c r="N12" s="35" t="str">
        <f>IF(ISERROR(M12/L12),"",M12/L12)</f>
        <v/>
      </c>
    </row>
    <row r="13" ht="15.75" customHeight="1" spans="1:14">
      <c r="A13" s="18" t="s">
        <v>33</v>
      </c>
      <c r="B13" s="16" t="s">
        <v>34</v>
      </c>
      <c r="C13" s="16" t="s">
        <v>19</v>
      </c>
      <c r="D13" s="23">
        <v>24345</v>
      </c>
      <c r="E13" s="23">
        <v>134864</v>
      </c>
      <c r="F13" s="21">
        <f>E13+D13</f>
        <v>159209</v>
      </c>
      <c r="G13" s="23">
        <v>21827</v>
      </c>
      <c r="H13" s="23">
        <v>164530</v>
      </c>
      <c r="I13" s="21">
        <f>F13-H13</f>
        <v>-5321</v>
      </c>
      <c r="J13" s="35">
        <f>IF(ISERROR(I13/H13),"",I13/H13)</f>
        <v>-0.0323406065763083</v>
      </c>
      <c r="K13" s="23">
        <v>0</v>
      </c>
      <c r="L13" s="21">
        <v>0</v>
      </c>
      <c r="M13" s="21">
        <f>K13-L13</f>
        <v>0</v>
      </c>
      <c r="N13" s="35" t="str">
        <f>IF(ISERROR(M13/L13),"",M13/L13)</f>
        <v/>
      </c>
    </row>
    <row r="14" ht="15.75" customHeight="1" spans="1:14">
      <c r="A14" s="24" t="s">
        <v>35</v>
      </c>
      <c r="B14" s="25" t="s">
        <v>36</v>
      </c>
      <c r="C14" s="17"/>
      <c r="D14" s="16"/>
      <c r="E14" s="16"/>
      <c r="F14" s="16"/>
      <c r="G14" s="17"/>
      <c r="H14" s="17"/>
      <c r="I14" s="17"/>
      <c r="J14" s="17"/>
      <c r="K14" s="16"/>
      <c r="L14" s="17"/>
      <c r="M14" s="17"/>
      <c r="N14" s="34"/>
    </row>
    <row r="15" ht="15.75" customHeight="1" spans="1:14">
      <c r="A15" s="18" t="s">
        <v>37</v>
      </c>
      <c r="B15" s="26" t="s">
        <v>38</v>
      </c>
      <c r="C15" s="16" t="s">
        <v>19</v>
      </c>
      <c r="D15" s="23">
        <v>26001</v>
      </c>
      <c r="E15" s="23">
        <v>175942</v>
      </c>
      <c r="F15" s="23">
        <f t="shared" ref="F15:F22" si="1">E15+D15</f>
        <v>201943</v>
      </c>
      <c r="G15" s="21">
        <v>23192</v>
      </c>
      <c r="H15" s="21">
        <v>175807</v>
      </c>
      <c r="I15" s="21">
        <f t="shared" ref="I15:I22" si="2">F15-H15</f>
        <v>26136</v>
      </c>
      <c r="J15" s="35">
        <f t="shared" ref="J15:J22" si="3">IF(ISERROR(I15/H15),"",I15/H15)</f>
        <v>0.148663022519012</v>
      </c>
      <c r="K15" s="23">
        <v>2104131</v>
      </c>
      <c r="L15" s="21">
        <v>1895533</v>
      </c>
      <c r="M15" s="21">
        <f t="shared" ref="M15:M22" si="4">K15-L15</f>
        <v>208598</v>
      </c>
      <c r="N15" s="35">
        <f t="shared" ref="N15:N22" si="5">IF(ISERROR(M15/L15),"",M15/L15)</f>
        <v>0.110047147688803</v>
      </c>
    </row>
    <row r="16" ht="15.75" customHeight="1" spans="1:14">
      <c r="A16" s="18" t="s">
        <v>39</v>
      </c>
      <c r="B16" s="26" t="s">
        <v>40</v>
      </c>
      <c r="C16" s="16" t="s">
        <v>19</v>
      </c>
      <c r="D16" s="23">
        <v>24548</v>
      </c>
      <c r="E16" s="23">
        <v>169113</v>
      </c>
      <c r="F16" s="23">
        <f t="shared" si="1"/>
        <v>193661</v>
      </c>
      <c r="G16" s="21">
        <v>22054</v>
      </c>
      <c r="H16" s="21">
        <v>167177</v>
      </c>
      <c r="I16" s="21">
        <f t="shared" si="2"/>
        <v>26484</v>
      </c>
      <c r="J16" s="35">
        <f t="shared" si="3"/>
        <v>0.158418921263092</v>
      </c>
      <c r="K16" s="23">
        <v>2024058</v>
      </c>
      <c r="L16" s="21">
        <v>1813875</v>
      </c>
      <c r="M16" s="21">
        <f t="shared" si="4"/>
        <v>210183</v>
      </c>
      <c r="N16" s="35">
        <f t="shared" si="5"/>
        <v>0.115875129212322</v>
      </c>
    </row>
    <row r="17" ht="15.75" customHeight="1" spans="1:14">
      <c r="A17" s="18" t="s">
        <v>41</v>
      </c>
      <c r="B17" s="26" t="s">
        <v>42</v>
      </c>
      <c r="C17" s="16" t="s">
        <v>43</v>
      </c>
      <c r="D17" s="23">
        <v>11407842</v>
      </c>
      <c r="E17" s="23">
        <v>99802828</v>
      </c>
      <c r="F17" s="23">
        <f t="shared" si="1"/>
        <v>111210670</v>
      </c>
      <c r="G17" s="21">
        <v>23181139</v>
      </c>
      <c r="H17" s="21">
        <v>152963508</v>
      </c>
      <c r="I17" s="21">
        <f t="shared" si="2"/>
        <v>-41752838</v>
      </c>
      <c r="J17" s="35">
        <f t="shared" si="3"/>
        <v>-0.272959469522626</v>
      </c>
      <c r="K17" s="23">
        <v>2299180494</v>
      </c>
      <c r="L17" s="21">
        <v>2162982619</v>
      </c>
      <c r="M17" s="21">
        <f t="shared" si="4"/>
        <v>136197875</v>
      </c>
      <c r="N17" s="35">
        <f t="shared" si="5"/>
        <v>0.0629676234120492</v>
      </c>
    </row>
    <row r="18" ht="15.75" customHeight="1" spans="1:14">
      <c r="A18" s="18" t="s">
        <v>44</v>
      </c>
      <c r="B18" s="26" t="s">
        <v>45</v>
      </c>
      <c r="C18" s="16" t="s">
        <v>19</v>
      </c>
      <c r="D18" s="23">
        <v>25978</v>
      </c>
      <c r="E18" s="23">
        <v>175892</v>
      </c>
      <c r="F18" s="23">
        <f t="shared" si="1"/>
        <v>201870</v>
      </c>
      <c r="G18" s="21">
        <v>23175</v>
      </c>
      <c r="H18" s="21">
        <v>175683</v>
      </c>
      <c r="I18" s="21">
        <f t="shared" si="2"/>
        <v>26187</v>
      </c>
      <c r="J18" s="35">
        <f t="shared" si="3"/>
        <v>0.149058246956165</v>
      </c>
      <c r="K18" s="23">
        <v>2096403</v>
      </c>
      <c r="L18" s="21">
        <v>1887428</v>
      </c>
      <c r="M18" s="21">
        <f t="shared" si="4"/>
        <v>208975</v>
      </c>
      <c r="N18" s="35">
        <f t="shared" si="5"/>
        <v>0.110719455258691</v>
      </c>
    </row>
    <row r="19" ht="15.75" customHeight="1" spans="1:14">
      <c r="A19" s="18" t="s">
        <v>46</v>
      </c>
      <c r="B19" s="26" t="s">
        <v>47</v>
      </c>
      <c r="C19" s="16" t="s">
        <v>19</v>
      </c>
      <c r="D19" s="23">
        <v>24546</v>
      </c>
      <c r="E19" s="23">
        <v>169097</v>
      </c>
      <c r="F19" s="23">
        <f t="shared" si="1"/>
        <v>193643</v>
      </c>
      <c r="G19" s="21">
        <v>22053</v>
      </c>
      <c r="H19" s="21">
        <v>167156</v>
      </c>
      <c r="I19" s="21">
        <f t="shared" si="2"/>
        <v>26487</v>
      </c>
      <c r="J19" s="35">
        <f t="shared" si="3"/>
        <v>0.158456770920577</v>
      </c>
      <c r="K19" s="23">
        <v>2019662</v>
      </c>
      <c r="L19" s="21">
        <v>1809434</v>
      </c>
      <c r="M19" s="21">
        <f t="shared" si="4"/>
        <v>210228</v>
      </c>
      <c r="N19" s="35">
        <f t="shared" si="5"/>
        <v>0.116184397994069</v>
      </c>
    </row>
    <row r="20" ht="15.75" customHeight="1" spans="1:14">
      <c r="A20" s="18" t="s">
        <v>48</v>
      </c>
      <c r="B20" s="26" t="s">
        <v>42</v>
      </c>
      <c r="C20" s="16" t="s">
        <v>43</v>
      </c>
      <c r="D20" s="23">
        <v>11356842</v>
      </c>
      <c r="E20" s="23">
        <v>99091188</v>
      </c>
      <c r="F20" s="23">
        <f t="shared" si="1"/>
        <v>110448030</v>
      </c>
      <c r="G20" s="21">
        <v>23180139</v>
      </c>
      <c r="H20" s="21">
        <v>151393793</v>
      </c>
      <c r="I20" s="21">
        <f t="shared" si="2"/>
        <v>-40945763</v>
      </c>
      <c r="J20" s="35">
        <f t="shared" si="3"/>
        <v>-0.2704586640484</v>
      </c>
      <c r="K20" s="23">
        <v>2275011923</v>
      </c>
      <c r="L20" s="21">
        <v>2143266264</v>
      </c>
      <c r="M20" s="21">
        <f t="shared" si="4"/>
        <v>131745659</v>
      </c>
      <c r="N20" s="35">
        <f t="shared" si="5"/>
        <v>0.0614695715660273</v>
      </c>
    </row>
    <row r="21" ht="15.75" customHeight="1" spans="1:14">
      <c r="A21" s="18" t="s">
        <v>49</v>
      </c>
      <c r="B21" s="26" t="s">
        <v>50</v>
      </c>
      <c r="C21" s="16" t="s">
        <v>19</v>
      </c>
      <c r="D21" s="23">
        <v>9884</v>
      </c>
      <c r="E21" s="23">
        <v>48748</v>
      </c>
      <c r="F21" s="23">
        <f t="shared" si="1"/>
        <v>58632</v>
      </c>
      <c r="G21" s="21">
        <v>13733</v>
      </c>
      <c r="H21" s="21">
        <v>95636</v>
      </c>
      <c r="I21" s="21">
        <f t="shared" si="2"/>
        <v>-37004</v>
      </c>
      <c r="J21" s="35">
        <f t="shared" si="3"/>
        <v>-0.38692542557196</v>
      </c>
      <c r="K21" s="23">
        <v>355546</v>
      </c>
      <c r="L21" s="21">
        <v>252503</v>
      </c>
      <c r="M21" s="21">
        <f t="shared" si="4"/>
        <v>103043</v>
      </c>
      <c r="N21" s="35">
        <f t="shared" si="5"/>
        <v>0.408086240559518</v>
      </c>
    </row>
    <row r="22" ht="15.75" customHeight="1" spans="1:14">
      <c r="A22" s="18" t="s">
        <v>51</v>
      </c>
      <c r="B22" s="26" t="s">
        <v>52</v>
      </c>
      <c r="C22" s="16" t="s">
        <v>19</v>
      </c>
      <c r="D22" s="23">
        <v>0</v>
      </c>
      <c r="E22" s="23">
        <v>18527</v>
      </c>
      <c r="F22" s="23">
        <f t="shared" si="1"/>
        <v>18527</v>
      </c>
      <c r="G22" s="21">
        <v>0</v>
      </c>
      <c r="H22" s="21">
        <v>95297</v>
      </c>
      <c r="I22" s="21">
        <f t="shared" si="2"/>
        <v>-76770</v>
      </c>
      <c r="J22" s="35">
        <f t="shared" si="3"/>
        <v>-0.805586744598466</v>
      </c>
      <c r="K22" s="23">
        <v>378766</v>
      </c>
      <c r="L22" s="21">
        <v>371202</v>
      </c>
      <c r="M22" s="21">
        <f t="shared" si="4"/>
        <v>7564</v>
      </c>
      <c r="N22" s="35">
        <f t="shared" si="5"/>
        <v>0.0203770453822986</v>
      </c>
    </row>
    <row r="23" ht="15.75" customHeight="1" spans="1:14">
      <c r="A23" s="24" t="s">
        <v>53</v>
      </c>
      <c r="B23" s="25" t="s">
        <v>54</v>
      </c>
      <c r="C23" s="17"/>
      <c r="D23" s="16"/>
      <c r="E23" s="16"/>
      <c r="F23" s="16"/>
      <c r="G23" s="17"/>
      <c r="H23" s="17"/>
      <c r="I23" s="17"/>
      <c r="J23" s="17"/>
      <c r="K23" s="16"/>
      <c r="L23" s="17"/>
      <c r="M23" s="17"/>
      <c r="N23" s="34"/>
    </row>
    <row r="24" ht="15.75" customHeight="1" spans="1:14">
      <c r="A24" s="18" t="s">
        <v>55</v>
      </c>
      <c r="B24" s="26" t="s">
        <v>38</v>
      </c>
      <c r="C24" s="16" t="s">
        <v>19</v>
      </c>
      <c r="D24" s="23">
        <v>383</v>
      </c>
      <c r="E24" s="23">
        <v>2284</v>
      </c>
      <c r="F24" s="23">
        <f t="shared" ref="F24:F31" si="6">E24+D24</f>
        <v>2667</v>
      </c>
      <c r="G24" s="21">
        <v>491</v>
      </c>
      <c r="H24" s="21">
        <v>3931</v>
      </c>
      <c r="I24" s="21">
        <f t="shared" ref="I24:I31" si="7">F24-H24</f>
        <v>-1264</v>
      </c>
      <c r="J24" s="35">
        <f t="shared" ref="J24:J31" si="8">IF(ISERROR(I24/H24),"",I24/H24)</f>
        <v>-0.321546680234037</v>
      </c>
      <c r="K24" s="23">
        <v>68090</v>
      </c>
      <c r="L24" s="21">
        <v>67015</v>
      </c>
      <c r="M24" s="21">
        <f t="shared" ref="M24:M31" si="9">K24-L24</f>
        <v>1075</v>
      </c>
      <c r="N24" s="35">
        <f t="shared" ref="N24:N31" si="10">IF(ISERROR(M24/L24),"",M24/L24)</f>
        <v>0.016041184809371</v>
      </c>
    </row>
    <row r="25" ht="15.75" customHeight="1" spans="1:14">
      <c r="A25" s="18" t="s">
        <v>56</v>
      </c>
      <c r="B25" s="26" t="s">
        <v>57</v>
      </c>
      <c r="C25" s="16" t="s">
        <v>19</v>
      </c>
      <c r="D25" s="23">
        <v>295</v>
      </c>
      <c r="E25" s="23">
        <v>1862</v>
      </c>
      <c r="F25" s="23">
        <f t="shared" si="6"/>
        <v>2157</v>
      </c>
      <c r="G25" s="21">
        <v>373</v>
      </c>
      <c r="H25" s="21">
        <v>3262</v>
      </c>
      <c r="I25" s="21">
        <f t="shared" si="7"/>
        <v>-1105</v>
      </c>
      <c r="J25" s="35">
        <f t="shared" si="8"/>
        <v>-0.338749233599019</v>
      </c>
      <c r="K25" s="23">
        <v>58415</v>
      </c>
      <c r="L25" s="21">
        <v>57388</v>
      </c>
      <c r="M25" s="21">
        <f t="shared" si="9"/>
        <v>1027</v>
      </c>
      <c r="N25" s="35">
        <f t="shared" si="10"/>
        <v>0.0178957273297553</v>
      </c>
    </row>
    <row r="26" ht="15.75" customHeight="1" spans="1:14">
      <c r="A26" s="18" t="s">
        <v>58</v>
      </c>
      <c r="B26" s="26" t="s">
        <v>59</v>
      </c>
      <c r="C26" s="16" t="s">
        <v>19</v>
      </c>
      <c r="D26" s="23">
        <v>88</v>
      </c>
      <c r="E26" s="23">
        <v>422</v>
      </c>
      <c r="F26" s="23">
        <f t="shared" si="6"/>
        <v>510</v>
      </c>
      <c r="G26" s="21">
        <v>118</v>
      </c>
      <c r="H26" s="21">
        <v>669</v>
      </c>
      <c r="I26" s="21">
        <f t="shared" si="7"/>
        <v>-159</v>
      </c>
      <c r="J26" s="35">
        <f t="shared" si="8"/>
        <v>-0.237668161434978</v>
      </c>
      <c r="K26" s="23">
        <v>9675</v>
      </c>
      <c r="L26" s="21">
        <v>9627</v>
      </c>
      <c r="M26" s="21">
        <f t="shared" si="9"/>
        <v>48</v>
      </c>
      <c r="N26" s="35">
        <f t="shared" si="10"/>
        <v>0.00498597693985665</v>
      </c>
    </row>
    <row r="27" ht="15.75" customHeight="1" spans="1:14">
      <c r="A27" s="18" t="s">
        <v>60</v>
      </c>
      <c r="B27" s="26" t="s">
        <v>61</v>
      </c>
      <c r="C27" s="16" t="s">
        <v>62</v>
      </c>
      <c r="D27" s="23">
        <v>1522821</v>
      </c>
      <c r="E27" s="23">
        <v>1904924</v>
      </c>
      <c r="F27" s="23">
        <f t="shared" si="6"/>
        <v>3427745</v>
      </c>
      <c r="G27" s="21">
        <v>151216</v>
      </c>
      <c r="H27" s="21">
        <v>833700</v>
      </c>
      <c r="I27" s="21">
        <f t="shared" si="7"/>
        <v>2594045</v>
      </c>
      <c r="J27" s="35">
        <f t="shared" si="8"/>
        <v>3.11148494662349</v>
      </c>
      <c r="K27" s="23">
        <v>46617564</v>
      </c>
      <c r="L27" s="21">
        <v>41109294</v>
      </c>
      <c r="M27" s="21">
        <f t="shared" si="9"/>
        <v>5508270</v>
      </c>
      <c r="N27" s="35">
        <f t="shared" si="10"/>
        <v>0.133990868342327</v>
      </c>
    </row>
    <row r="28" ht="15.75" customHeight="1" spans="1:14">
      <c r="A28" s="18" t="s">
        <v>63</v>
      </c>
      <c r="B28" s="26" t="s">
        <v>42</v>
      </c>
      <c r="C28" s="16" t="s">
        <v>62</v>
      </c>
      <c r="D28" s="23">
        <v>1539711</v>
      </c>
      <c r="E28" s="23">
        <v>1900259</v>
      </c>
      <c r="F28" s="23">
        <f t="shared" si="6"/>
        <v>3439970</v>
      </c>
      <c r="G28" s="21">
        <v>102418</v>
      </c>
      <c r="H28" s="21">
        <v>616328</v>
      </c>
      <c r="I28" s="21">
        <f t="shared" si="7"/>
        <v>2823642</v>
      </c>
      <c r="J28" s="35">
        <f t="shared" si="8"/>
        <v>4.58139497150868</v>
      </c>
      <c r="K28" s="23">
        <v>36491982</v>
      </c>
      <c r="L28" s="21">
        <v>32012400</v>
      </c>
      <c r="M28" s="21">
        <f t="shared" si="9"/>
        <v>4479582</v>
      </c>
      <c r="N28" s="35">
        <f t="shared" si="10"/>
        <v>0.13993271357349</v>
      </c>
    </row>
    <row r="29" ht="15.75" customHeight="1" spans="1:14">
      <c r="A29" s="18" t="s">
        <v>64</v>
      </c>
      <c r="B29" s="26" t="s">
        <v>65</v>
      </c>
      <c r="C29" s="16" t="s">
        <v>62</v>
      </c>
      <c r="D29" s="23">
        <v>228678</v>
      </c>
      <c r="E29" s="23">
        <v>451563</v>
      </c>
      <c r="F29" s="23">
        <f t="shared" si="6"/>
        <v>680241</v>
      </c>
      <c r="G29" s="21">
        <v>79406</v>
      </c>
      <c r="H29" s="21">
        <v>525890</v>
      </c>
      <c r="I29" s="21">
        <f t="shared" si="7"/>
        <v>154351</v>
      </c>
      <c r="J29" s="35">
        <f t="shared" si="8"/>
        <v>0.293504345015117</v>
      </c>
      <c r="K29" s="23">
        <v>22979323</v>
      </c>
      <c r="L29" s="21">
        <v>21655930</v>
      </c>
      <c r="M29" s="21">
        <f t="shared" si="9"/>
        <v>1323393</v>
      </c>
      <c r="N29" s="35">
        <f t="shared" si="10"/>
        <v>0.0611099592582724</v>
      </c>
    </row>
    <row r="30" ht="15.75" customHeight="1" spans="1:14">
      <c r="A30" s="18" t="s">
        <v>66</v>
      </c>
      <c r="B30" s="26" t="s">
        <v>50</v>
      </c>
      <c r="C30" s="16" t="s">
        <v>19</v>
      </c>
      <c r="D30" s="23">
        <v>302</v>
      </c>
      <c r="E30" s="23">
        <v>1496</v>
      </c>
      <c r="F30" s="23">
        <f t="shared" si="6"/>
        <v>1798</v>
      </c>
      <c r="G30" s="21">
        <v>294</v>
      </c>
      <c r="H30" s="21">
        <v>1928</v>
      </c>
      <c r="I30" s="21">
        <f t="shared" si="7"/>
        <v>-130</v>
      </c>
      <c r="J30" s="35">
        <f t="shared" si="8"/>
        <v>-0.0674273858921162</v>
      </c>
      <c r="K30" s="23">
        <v>18988</v>
      </c>
      <c r="L30" s="21">
        <v>16018</v>
      </c>
      <c r="M30" s="21">
        <f t="shared" si="9"/>
        <v>2970</v>
      </c>
      <c r="N30" s="35">
        <f t="shared" si="10"/>
        <v>0.18541640654264</v>
      </c>
    </row>
    <row r="31" ht="15.75" customHeight="1" spans="1:14">
      <c r="A31" s="18" t="s">
        <v>67</v>
      </c>
      <c r="B31" s="26" t="s">
        <v>52</v>
      </c>
      <c r="C31" s="16" t="s">
        <v>19</v>
      </c>
      <c r="D31" s="23">
        <v>0</v>
      </c>
      <c r="E31" s="23">
        <v>577</v>
      </c>
      <c r="F31" s="23">
        <f t="shared" si="6"/>
        <v>577</v>
      </c>
      <c r="G31" s="21">
        <v>0</v>
      </c>
      <c r="H31" s="21">
        <v>743</v>
      </c>
      <c r="I31" s="21">
        <f t="shared" si="7"/>
        <v>-166</v>
      </c>
      <c r="J31" s="35">
        <f t="shared" si="8"/>
        <v>-0.223418573351279</v>
      </c>
      <c r="K31" s="23">
        <v>26973</v>
      </c>
      <c r="L31" s="21">
        <v>26589</v>
      </c>
      <c r="M31" s="21">
        <f t="shared" si="9"/>
        <v>384</v>
      </c>
      <c r="N31" s="35">
        <f t="shared" si="10"/>
        <v>0.0144420625070518</v>
      </c>
    </row>
    <row r="32" ht="15.75" customHeight="1" spans="1:14">
      <c r="A32" s="18" t="s">
        <v>68</v>
      </c>
      <c r="B32" s="22" t="s">
        <v>69</v>
      </c>
      <c r="C32" s="17"/>
      <c r="D32" s="16"/>
      <c r="E32" s="16"/>
      <c r="F32" s="16"/>
      <c r="G32" s="17"/>
      <c r="H32" s="17"/>
      <c r="I32" s="17"/>
      <c r="J32" s="17"/>
      <c r="K32" s="16"/>
      <c r="L32" s="17"/>
      <c r="M32" s="17"/>
      <c r="N32" s="17"/>
    </row>
    <row r="33" ht="15.75" customHeight="1" spans="1:14">
      <c r="A33" s="18" t="s">
        <v>70</v>
      </c>
      <c r="B33" s="26" t="s">
        <v>38</v>
      </c>
      <c r="C33" s="16" t="s">
        <v>19</v>
      </c>
      <c r="D33" s="23">
        <v>16416</v>
      </c>
      <c r="E33" s="23">
        <v>104211</v>
      </c>
      <c r="F33" s="23">
        <f>E33+D33</f>
        <v>120627</v>
      </c>
      <c r="G33" s="21">
        <v>15572</v>
      </c>
      <c r="H33" s="21">
        <v>134473</v>
      </c>
      <c r="I33" s="21">
        <f>F33-H33</f>
        <v>-13846</v>
      </c>
      <c r="J33" s="35">
        <f>IF(ISERROR(I33/H33),"",I33/H33)</f>
        <v>-0.102964907453541</v>
      </c>
      <c r="K33" s="23">
        <v>1282824</v>
      </c>
      <c r="L33" s="21">
        <v>1207682</v>
      </c>
      <c r="M33" s="21">
        <f>K33-L33</f>
        <v>75142</v>
      </c>
      <c r="N33" s="35">
        <f>IF(ISERROR(M33/L33),"",M33/L33)</f>
        <v>0.0622200214957249</v>
      </c>
    </row>
    <row r="34" ht="15.75" customHeight="1" spans="1:14">
      <c r="A34" s="18" t="s">
        <v>71</v>
      </c>
      <c r="B34" s="26" t="s">
        <v>72</v>
      </c>
      <c r="C34" s="16" t="s">
        <v>43</v>
      </c>
      <c r="D34" s="23">
        <v>115441</v>
      </c>
      <c r="E34" s="23">
        <v>903326</v>
      </c>
      <c r="F34" s="23">
        <f>E34+D34</f>
        <v>1018767</v>
      </c>
      <c r="G34" s="21">
        <v>128354</v>
      </c>
      <c r="H34" s="21">
        <v>1126343</v>
      </c>
      <c r="I34" s="21">
        <f>F34-H34</f>
        <v>-107576</v>
      </c>
      <c r="J34" s="35">
        <f>IF(ISERROR(I34/H34),"",I34/H34)</f>
        <v>-0.0955090944765493</v>
      </c>
      <c r="K34" s="23">
        <v>8002882</v>
      </c>
      <c r="L34" s="21">
        <v>7010380</v>
      </c>
      <c r="M34" s="21">
        <f>K34-L34</f>
        <v>992502</v>
      </c>
      <c r="N34" s="35">
        <f>IF(ISERROR(M34/L34),"",M34/L34)</f>
        <v>0.141576062923836</v>
      </c>
    </row>
    <row r="35" ht="15.75" customHeight="1" spans="1:14">
      <c r="A35" s="18" t="s">
        <v>73</v>
      </c>
      <c r="B35" s="26" t="s">
        <v>74</v>
      </c>
      <c r="C35" s="16" t="s">
        <v>19</v>
      </c>
      <c r="D35" s="23">
        <v>9467</v>
      </c>
      <c r="E35" s="23">
        <v>52061</v>
      </c>
      <c r="F35" s="23">
        <f>E35+D35</f>
        <v>61528</v>
      </c>
      <c r="G35" s="21">
        <v>10109</v>
      </c>
      <c r="H35" s="21">
        <v>80604</v>
      </c>
      <c r="I35" s="21">
        <f>F35-H35</f>
        <v>-19076</v>
      </c>
      <c r="J35" s="35">
        <f>IF(ISERROR(I35/H35),"",I35/H35)</f>
        <v>-0.236663192893653</v>
      </c>
      <c r="K35" s="23">
        <v>755823</v>
      </c>
      <c r="L35" s="21">
        <v>654314</v>
      </c>
      <c r="M35" s="21">
        <f>K35-L35</f>
        <v>101509</v>
      </c>
      <c r="N35" s="35">
        <f>IF(ISERROR(M35/L35),"",M35/L35)</f>
        <v>0.155138052983736</v>
      </c>
    </row>
    <row r="36" ht="15.75" customHeight="1" spans="1:14">
      <c r="A36" s="18" t="s">
        <v>75</v>
      </c>
      <c r="B36" s="26" t="s">
        <v>76</v>
      </c>
      <c r="C36" s="16" t="s">
        <v>19</v>
      </c>
      <c r="D36" s="23">
        <v>1302</v>
      </c>
      <c r="E36" s="23">
        <v>12922</v>
      </c>
      <c r="F36" s="23">
        <f>E36+D36</f>
        <v>14224</v>
      </c>
      <c r="G36" s="21">
        <v>0</v>
      </c>
      <c r="H36" s="21">
        <v>2</v>
      </c>
      <c r="I36" s="21">
        <f>F36-H36</f>
        <v>14222</v>
      </c>
      <c r="J36" s="35">
        <f>IF(ISERROR(I36/H36),"",I36/H36)</f>
        <v>7111</v>
      </c>
      <c r="K36" s="23">
        <v>510979</v>
      </c>
      <c r="L36" s="21">
        <v>496732</v>
      </c>
      <c r="M36" s="21">
        <f>K36-L36</f>
        <v>14247</v>
      </c>
      <c r="N36" s="35">
        <f>IF(ISERROR(M36/L36),"",M36/L36)</f>
        <v>0.0286814620358664</v>
      </c>
    </row>
    <row r="37" ht="15.75" customHeight="1" spans="1:14">
      <c r="A37" s="18" t="s">
        <v>28</v>
      </c>
      <c r="B37" s="25" t="s">
        <v>28</v>
      </c>
      <c r="C37" s="17"/>
      <c r="D37" s="16"/>
      <c r="E37" s="16"/>
      <c r="F37" s="16"/>
      <c r="G37" s="17"/>
      <c r="H37" s="17"/>
      <c r="I37" s="17"/>
      <c r="J37" s="17"/>
      <c r="K37" s="16"/>
      <c r="L37" s="17"/>
      <c r="M37" s="17"/>
      <c r="N37" s="17"/>
    </row>
    <row r="38" ht="15" customHeight="1" spans="1:15">
      <c r="A38" s="18" t="s">
        <v>77</v>
      </c>
      <c r="B38" s="22" t="s">
        <v>78</v>
      </c>
      <c r="C38" s="16" t="s">
        <v>19</v>
      </c>
      <c r="D38" s="23">
        <v>1</v>
      </c>
      <c r="E38" s="23">
        <v>18</v>
      </c>
      <c r="F38" s="23">
        <f>E38+D38</f>
        <v>19</v>
      </c>
      <c r="G38" s="21">
        <v>6</v>
      </c>
      <c r="H38" s="21">
        <v>41</v>
      </c>
      <c r="I38" s="21">
        <f>F38-H38</f>
        <v>-22</v>
      </c>
      <c r="J38" s="35">
        <f>IF(ISERROR(I38/H38),"",I38/H38)</f>
        <v>-0.536585365853659</v>
      </c>
      <c r="K38" s="23">
        <v>1720</v>
      </c>
      <c r="L38" s="21">
        <v>1823</v>
      </c>
      <c r="M38" s="21">
        <f>K38-L38</f>
        <v>-103</v>
      </c>
      <c r="N38" s="35">
        <f>IF(ISERROR(M38/L38),"",M38/L38)</f>
        <v>-0.0565002742731761</v>
      </c>
      <c r="O38" s="37"/>
    </row>
    <row r="39" ht="15" customHeight="1" spans="1:15">
      <c r="A39" s="18" t="s">
        <v>79</v>
      </c>
      <c r="B39" s="22" t="s">
        <v>80</v>
      </c>
      <c r="C39" s="16" t="s">
        <v>19</v>
      </c>
      <c r="D39" s="23">
        <v>0</v>
      </c>
      <c r="E39" s="23">
        <v>2</v>
      </c>
      <c r="F39" s="23">
        <f>E39+D39</f>
        <v>2</v>
      </c>
      <c r="G39" s="21">
        <v>0</v>
      </c>
      <c r="H39" s="21">
        <v>5</v>
      </c>
      <c r="I39" s="21">
        <f>F39-H39</f>
        <v>-3</v>
      </c>
      <c r="J39" s="35">
        <f>IF(ISERROR(I39/H39),"",I39/H39)</f>
        <v>-0.6</v>
      </c>
      <c r="K39" s="23">
        <v>239</v>
      </c>
      <c r="L39" s="21">
        <v>108</v>
      </c>
      <c r="M39" s="21">
        <f>K39-L39</f>
        <v>131</v>
      </c>
      <c r="N39" s="35">
        <f>IF(ISERROR(M39/L39),"",M39/L39)</f>
        <v>1.21296296296296</v>
      </c>
      <c r="O39" s="37"/>
    </row>
    <row r="40" ht="15" customHeight="1" spans="1:14">
      <c r="A40" s="27" t="s">
        <v>81</v>
      </c>
      <c r="B40" s="27" t="s">
        <v>81</v>
      </c>
      <c r="C40" s="28"/>
      <c r="D40" s="29"/>
      <c r="E40" s="29"/>
      <c r="F40" s="29"/>
      <c r="G40" s="29"/>
      <c r="H40" s="29"/>
      <c r="I40" s="38"/>
      <c r="J40" s="39"/>
      <c r="K40" s="29"/>
      <c r="L40" s="29"/>
      <c r="M40" s="38"/>
      <c r="N40" s="40"/>
    </row>
    <row r="41" customHeight="1" spans="1:2">
      <c r="A41" s="30"/>
      <c r="B41" s="30"/>
    </row>
  </sheetData>
  <mergeCells count="7">
    <mergeCell ref="B1:N1"/>
    <mergeCell ref="D3:F3"/>
    <mergeCell ref="G3:H3"/>
    <mergeCell ref="K3:N3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SZAIC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高颖妤</cp:lastModifiedBy>
  <dcterms:created xsi:type="dcterms:W3CDTF">2000-10-19T03:20:00Z</dcterms:created>
  <cp:lastPrinted>2014-03-17T02:49:00Z</cp:lastPrinted>
  <dcterms:modified xsi:type="dcterms:W3CDTF">2020-11-18T03:46:06Z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