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（一）" sheetId="1" r:id="rId1"/>
  </sheets>
  <definedNames>
    <definedName name="_xlnm.Print_Area" localSheetId="0">'（一）'!$B$1:$N$33</definedName>
    <definedName name="_xlnm.Print_Titles" localSheetId="0">'（一）'!$3:$4</definedName>
  </definedNames>
  <calcPr calcId="125725"/>
</workbook>
</file>

<file path=xl/calcChain.xml><?xml version="1.0" encoding="utf-8"?>
<calcChain xmlns="http://schemas.openxmlformats.org/spreadsheetml/2006/main">
  <c r="M39" i="1"/>
  <c r="N39" s="1"/>
  <c r="J39"/>
  <c r="I39"/>
  <c r="F39"/>
  <c r="M38"/>
  <c r="N38" s="1"/>
  <c r="J38"/>
  <c r="I38"/>
  <c r="F38"/>
  <c r="N36"/>
  <c r="M36"/>
  <c r="F36"/>
  <c r="I36" s="1"/>
  <c r="J36" s="1"/>
  <c r="N35"/>
  <c r="M35"/>
  <c r="I35"/>
  <c r="J35" s="1"/>
  <c r="F35"/>
  <c r="N34"/>
  <c r="M34"/>
  <c r="J34"/>
  <c r="I34"/>
  <c r="F34"/>
  <c r="M33"/>
  <c r="N33" s="1"/>
  <c r="J33"/>
  <c r="I33"/>
  <c r="F33"/>
  <c r="N31"/>
  <c r="M31"/>
  <c r="F31"/>
  <c r="I31" s="1"/>
  <c r="J31" s="1"/>
  <c r="N30"/>
  <c r="M30"/>
  <c r="I30"/>
  <c r="J30" s="1"/>
  <c r="F30"/>
  <c r="N29"/>
  <c r="M29"/>
  <c r="J29"/>
  <c r="I29"/>
  <c r="F29"/>
  <c r="M28"/>
  <c r="N28" s="1"/>
  <c r="J28"/>
  <c r="I28"/>
  <c r="F28"/>
  <c r="N27"/>
  <c r="M27"/>
  <c r="F27"/>
  <c r="I27" s="1"/>
  <c r="J27" s="1"/>
  <c r="N26"/>
  <c r="M26"/>
  <c r="I26"/>
  <c r="J26" s="1"/>
  <c r="F26"/>
  <c r="N25"/>
  <c r="M25"/>
  <c r="J25"/>
  <c r="I25"/>
  <c r="F25"/>
  <c r="M24"/>
  <c r="N24" s="1"/>
  <c r="J24"/>
  <c r="I24"/>
  <c r="F24"/>
  <c r="N22"/>
  <c r="M22"/>
  <c r="F22"/>
  <c r="I22" s="1"/>
  <c r="J22" s="1"/>
  <c r="N21"/>
  <c r="M21"/>
  <c r="I21"/>
  <c r="J21" s="1"/>
  <c r="F21"/>
  <c r="N20"/>
  <c r="M20"/>
  <c r="J20"/>
  <c r="I20"/>
  <c r="F20"/>
  <c r="M19"/>
  <c r="N19" s="1"/>
  <c r="J19"/>
  <c r="I19"/>
  <c r="F19"/>
  <c r="N18"/>
  <c r="M18"/>
  <c r="F18"/>
  <c r="I18" s="1"/>
  <c r="J18" s="1"/>
  <c r="N17"/>
  <c r="M17"/>
  <c r="I17"/>
  <c r="J17" s="1"/>
  <c r="F17"/>
  <c r="N16"/>
  <c r="M16"/>
  <c r="J16"/>
  <c r="I16"/>
  <c r="F16"/>
  <c r="M15"/>
  <c r="N15" s="1"/>
  <c r="J15"/>
  <c r="I15"/>
  <c r="F15"/>
  <c r="N13"/>
  <c r="M13"/>
  <c r="F13"/>
  <c r="I13" s="1"/>
  <c r="J13" s="1"/>
  <c r="N12"/>
  <c r="M12"/>
  <c r="I12"/>
  <c r="J12" s="1"/>
  <c r="F12"/>
  <c r="N11"/>
  <c r="M11"/>
  <c r="J11"/>
  <c r="I11"/>
  <c r="F11"/>
  <c r="M9"/>
  <c r="N9" s="1"/>
  <c r="J9"/>
  <c r="I9"/>
  <c r="F9"/>
  <c r="N8"/>
  <c r="M8"/>
  <c r="L8"/>
  <c r="K8"/>
  <c r="H8"/>
  <c r="G8"/>
  <c r="F8"/>
  <c r="I8" s="1"/>
  <c r="J8" s="1"/>
  <c r="D8"/>
  <c r="L7"/>
  <c r="L6" s="1"/>
  <c r="K7"/>
  <c r="M7" s="1"/>
  <c r="N7" s="1"/>
  <c r="H7"/>
  <c r="H6" s="1"/>
  <c r="G7"/>
  <c r="G6" s="1"/>
  <c r="F7"/>
  <c r="I7" s="1"/>
  <c r="J7" s="1"/>
  <c r="D7"/>
  <c r="F6"/>
  <c r="I6" s="1"/>
  <c r="J6" s="1"/>
  <c r="D6"/>
  <c r="K6" l="1"/>
  <c r="M6" s="1"/>
  <c r="N6" s="1"/>
</calcChain>
</file>

<file path=xl/sharedStrings.xml><?xml version="1.0" encoding="utf-8"?>
<sst xmlns="http://schemas.openxmlformats.org/spreadsheetml/2006/main" count="131" uniqueCount="82">
  <si>
    <t>市场和质量监督管理统计</t>
  </si>
  <si>
    <t>报告期：</t>
  </si>
  <si>
    <t>recordid</t>
  </si>
  <si>
    <t>项目</t>
  </si>
  <si>
    <t>单位</t>
  </si>
  <si>
    <t>本年情况</t>
  </si>
  <si>
    <t>上年情况</t>
  </si>
  <si>
    <t>历年累计</t>
  </si>
  <si>
    <t>6月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</si>
  <si>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</si>
  <si>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</si>
  <si>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</si>
  <si>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</si>
  <si>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</si>
  <si>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</si>
  <si>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</si>
  <si>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</si>
  <si>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5811</t>
  </si>
  <si>
    <t>商事主体总数</t>
  </si>
  <si>
    <t/>
  </si>
  <si>
    <t>5814</t>
  </si>
  <si>
    <t>（一）企业总数</t>
  </si>
  <si>
    <t>户</t>
  </si>
  <si>
    <t>d2e72299-5dfa-418c-a270-e9f15b5acee1</t>
  </si>
  <si>
    <t>其中：法人企业</t>
  </si>
  <si>
    <t>54ddd663-9225-4b0f-9c93-0c2a968240ca</t>
  </si>
  <si>
    <t>自贸区商事主体总数</t>
  </si>
  <si>
    <t>d5a70467-29d8-4cd4-a68f-141d0fa57947</t>
  </si>
  <si>
    <t xml:space="preserve">    其中</t>
  </si>
  <si>
    <t>d71b57f4-a486-4285-a3d7-f7298dae94a0</t>
  </si>
  <si>
    <t>第一产业</t>
  </si>
  <si>
    <t>1f70b866-6c4f-435e-a10a-f20b104e8b6e</t>
  </si>
  <si>
    <t>第二产业</t>
  </si>
  <si>
    <t>454c3e8b-674a-4ef0-afd8-e7f567fbc4af</t>
  </si>
  <si>
    <t>第三产业</t>
  </si>
  <si>
    <t>5815</t>
  </si>
  <si>
    <t xml:space="preserve">    1、内资企业（含私营）</t>
  </si>
  <si>
    <t>b2e78082-4dc6-4f57-9905-6968eef564e6</t>
  </si>
  <si>
    <t xml:space="preserve">       户数</t>
  </si>
  <si>
    <t>c68fea2c-db91-4036-b809-39589c33eb37</t>
  </si>
  <si>
    <t xml:space="preserve">       其中:法人企业</t>
  </si>
  <si>
    <t>b9a54b2e-c066-455c-a907-f3a94b5c8953</t>
  </si>
  <si>
    <t xml:space="preserve">       注册资本</t>
  </si>
  <si>
    <t>万元</t>
  </si>
  <si>
    <t>f041589f-31e8-4a06-92c6-7ef3a9cad2d6</t>
  </si>
  <si>
    <t xml:space="preserve">       其中：私营企业</t>
  </si>
  <si>
    <t>edfdbcf4-8e2b-4675-ad78-65792834895c</t>
  </si>
  <si>
    <t xml:space="preserve">       私营法人企业</t>
  </si>
  <si>
    <t>1c83a6cb-9a0c-4050-9175-6cad12d3ee85</t>
  </si>
  <si>
    <t>3a2e6a35-38a2-4427-8b28-fce0fdcb0ab0</t>
  </si>
  <si>
    <t xml:space="preserve">       注销企业户数</t>
  </si>
  <si>
    <t>a0749a9c-c9f3-4763-8103-6b1397820ada</t>
  </si>
  <si>
    <t xml:space="preserve">       吊销企业户数</t>
  </si>
  <si>
    <t>5816</t>
  </si>
  <si>
    <t xml:space="preserve">    2、外资企业</t>
  </si>
  <si>
    <t>ec16b9df-2e7a-43a1-b17f-605786369971</t>
  </si>
  <si>
    <t>d2e86520-b381-4b09-b475-69bfcb6fb37f</t>
  </si>
  <si>
    <t xml:space="preserve">       其中：1.法人企业</t>
  </si>
  <si>
    <t>91e73c32-9ca5-4f07-9f92-1a0b6bf84c1e</t>
  </si>
  <si>
    <t xml:space="preserve">       2.分支机构</t>
  </si>
  <si>
    <t>26620307-0d6b-4972-b2c6-1ac89a0e1c26</t>
  </si>
  <si>
    <t xml:space="preserve">       投资总额</t>
  </si>
  <si>
    <t>万美元</t>
  </si>
  <si>
    <t>992d3f3c-867b-4275-9db6-bbf227d37086</t>
  </si>
  <si>
    <t>f37cfbd7-ba07-4ce7-ac56-6155eaa87416</t>
  </si>
  <si>
    <t xml:space="preserve">       其中:外方认缴</t>
  </si>
  <si>
    <t>3cc41869-b308-4e4b-8c6d-cce50b147f49</t>
  </si>
  <si>
    <t>53564cbc-c9e9-46aa-8742-42e719da0e37</t>
  </si>
  <si>
    <t>5817</t>
  </si>
  <si>
    <t>（二）个体工商户总数</t>
  </si>
  <si>
    <t>e21e408e-e619-4a3e-afa9-09c8235ba66d</t>
  </si>
  <si>
    <t>75ec8a7e-1d63-43d4-91b7-4fd6289b6f0c</t>
  </si>
  <si>
    <t xml:space="preserve">       资金数额</t>
  </si>
  <si>
    <t>2fac3cfa-3613-4b28-826b-db0d04e6f54e</t>
  </si>
  <si>
    <t xml:space="preserve">       注销户数</t>
  </si>
  <si>
    <t>0409f668-ce67-4371-bb3f-bfca70e2eef7</t>
  </si>
  <si>
    <t xml:space="preserve">       吊销数</t>
  </si>
  <si>
    <t>5812</t>
  </si>
  <si>
    <t>常驻代表机构</t>
  </si>
  <si>
    <t>5813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</si>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</sst>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6">
    <numFmt numFmtId="180" formatCode="0.00_ ;[Red]\-0.00\ "/>
    <numFmt numFmtId="181" formatCode="0_);[Red]\(0\)"/>
    <numFmt numFmtId="182" formatCode="yyyy&quot;年&quot;m&quot;月&quot;;@"/>
    <numFmt numFmtId="183" formatCode="0.0%"/>
    <numFmt numFmtId="184" formatCode="0_ ;[Red]\-0\ "/>
    <numFmt numFmtId="185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color indexed="62"/>
      <name val="宋体"/>
      <charset val="134"/>
    </font>
    <font>
      <sz val="10"/>
      <color indexed="8"/>
      <name val="宋体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9"/>
      <color indexed="18"/>
      <name val="宋体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9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81" fontId="30" fillId="0" borderId="0" xfId="0" applyNumberFormat="1" applyFont="1" applyFill="1" applyBorder="1" applyAlignment="1" applyProtection="1"/>
    <xf numFmtId="183" fontId="18" fillId="0" borderId="0" xfId="0" applyNumberFormat="1" applyFont="1" applyFill="1" applyBorder="1" applyAlignment="1" applyProtection="1"/>
    <xf numFmtId="180" fontId="31" fillId="33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180" fontId="19" fillId="33" borderId="0" xfId="0" applyNumberFormat="1" applyFont="1" applyFill="1" applyBorder="1" applyAlignment="1" applyProtection="1">
      <alignment vertical="center"/>
    </xf>
    <xf numFmtId="181" fontId="20" fillId="33" borderId="0" xfId="0" applyNumberFormat="1" applyFont="1" applyFill="1" applyBorder="1" applyAlignment="1" applyProtection="1">
      <alignment vertical="center"/>
    </xf>
    <xf numFmtId="180" fontId="19" fillId="33" borderId="0" xfId="0" applyNumberFormat="1" applyFont="1" applyFill="1" applyBorder="1" applyAlignment="1" applyProtection="1">
      <alignment horizontal="right" vertical="center"/>
    </xf>
    <xf numFmtId="182" fontId="32" fillId="33" borderId="0" xfId="0" applyNumberFormat="1" applyFont="1" applyFill="1" applyBorder="1" applyAlignment="1" applyProtection="1">
      <alignment vertical="center"/>
    </xf>
    <xf numFmtId="180" fontId="19" fillId="34" borderId="11" xfId="0" applyNumberFormat="1" applyFont="1" applyFill="1" applyBorder="1" applyAlignment="1" applyProtection="1">
      <alignment horizontal="center" vertical="center"/>
    </xf>
    <xf numFmtId="180" fontId="19" fillId="34" borderId="12" xfId="0" applyNumberFormat="1" applyFont="1" applyFill="1" applyBorder="1" applyAlignment="1" applyProtection="1">
      <alignment horizontal="center" vertical="center"/>
    </xf>
    <xf numFmtId="180" fontId="19" fillId="34" borderId="13" xfId="0" applyNumberFormat="1" applyFont="1" applyFill="1" applyBorder="1" applyAlignment="1" applyProtection="1">
      <alignment horizontal="center" vertical="center"/>
    </xf>
    <xf numFmtId="180" fontId="19" fillId="34" borderId="14" xfId="0" applyNumberFormat="1" applyFont="1" applyFill="1" applyBorder="1" applyAlignment="1" applyProtection="1">
      <alignment horizontal="center" vertical="center"/>
    </xf>
    <xf numFmtId="180" fontId="19" fillId="34" borderId="15" xfId="0" applyNumberFormat="1" applyFont="1" applyFill="1" applyBorder="1" applyAlignment="1" applyProtection="1">
      <alignment horizontal="center" vertical="center"/>
    </xf>
    <xf numFmtId="180" fontId="19" fillId="34" borderId="10" xfId="0" applyNumberFormat="1" applyFont="1" applyFill="1" applyBorder="1" applyAlignment="1" applyProtection="1">
      <alignment vertical="center"/>
    </xf>
    <xf numFmtId="180" fontId="19" fillId="34" borderId="10" xfId="0" applyNumberFormat="1" applyFont="1" applyFill="1" applyBorder="1" applyAlignment="1" applyProtection="1">
      <alignment horizontal="center" vertical="center"/>
      <protection locked="0"/>
    </xf>
    <xf numFmtId="57" fontId="32" fillId="34" borderId="10" xfId="0" applyNumberFormat="1" applyFont="1" applyFill="1" applyBorder="1" applyAlignment="1" applyProtection="1">
      <alignment horizontal="center" vertical="center"/>
    </xf>
    <xf numFmtId="183" fontId="19" fillId="34" borderId="10" xfId="0" applyNumberFormat="1" applyFont="1" applyFill="1" applyBorder="1" applyAlignment="1" applyProtection="1">
      <alignment horizontal="center" vertical="center"/>
    </xf>
    <xf numFmtId="180" fontId="21" fillId="34" borderId="10" xfId="0" applyNumberFormat="1" applyFont="1" applyFill="1" applyBorder="1" applyAlignment="1" applyProtection="1">
      <alignment vertical="center"/>
    </xf>
    <xf numFmtId="180" fontId="22" fillId="34" borderId="10" xfId="0" applyNumberFormat="1" applyFont="1" applyFill="1" applyBorder="1" applyAlignment="1" applyProtection="1">
      <alignment vertical="center"/>
    </xf>
    <xf numFmtId="184" fontId="23" fillId="34" borderId="10" xfId="0" applyNumberFormat="1" applyFont="1" applyFill="1" applyBorder="1" applyAlignment="1" applyProtection="1">
      <alignment horizontal="center" vertical="center"/>
    </xf>
    <xf numFmtId="185" fontId="33" fillId="34" borderId="10" xfId="0" applyNumberFormat="1" applyFont="1" applyFill="1" applyBorder="1" applyAlignment="1" applyProtection="1">
      <alignment horizontal="center" vertical="center"/>
    </xf>
    <xf numFmtId="184" fontId="19" fillId="0" borderId="0" xfId="0" applyNumberFormat="1" applyFont="1" applyFill="1" applyBorder="1" applyAlignment="1" applyProtection="1"/>
    <xf numFmtId="180" fontId="22" fillId="34" borderId="14" xfId="0" applyNumberFormat="1" applyFont="1" applyFill="1" applyBorder="1" applyAlignment="1" applyProtection="1"/>
    <xf numFmtId="184" fontId="34" fillId="33" borderId="10" xfId="0" applyNumberFormat="1" applyFont="1" applyFill="1" applyBorder="1" applyAlignment="1" applyProtection="1">
      <alignment horizontal="center" vertical="center"/>
      <protection locked="0"/>
    </xf>
    <xf numFmtId="180" fontId="24" fillId="34" borderId="14" xfId="0" applyNumberFormat="1" applyFont="1" applyFill="1" applyBorder="1" applyAlignment="1" applyProtection="1"/>
    <xf numFmtId="180" fontId="19" fillId="34" borderId="10" xfId="0" applyNumberFormat="1" applyFont="1" applyFill="1" applyBorder="1" applyAlignment="1" applyProtection="1"/>
    <xf numFmtId="184" fontId="18" fillId="0" borderId="0" xfId="0" applyNumberFormat="1" applyFont="1" applyFill="1" applyBorder="1" applyAlignment="1" applyProtection="1"/>
    <xf numFmtId="180" fontId="25" fillId="0" borderId="0" xfId="0" applyNumberFormat="1" applyFont="1" applyFill="1" applyBorder="1" applyAlignment="1" applyProtection="1"/>
    <xf numFmtId="180" fontId="19" fillId="0" borderId="0" xfId="0" applyNumberFormat="1" applyFont="1" applyFill="1" applyBorder="1" applyAlignment="1" applyProtection="1">
      <alignment horizontal="center"/>
    </xf>
    <xf numFmtId="184" fontId="34" fillId="0" borderId="0" xfId="0" applyNumberFormat="1" applyFont="1" applyFill="1" applyBorder="1" applyAlignment="1" applyProtection="1"/>
    <xf numFmtId="184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83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showGridLines="0" tabSelected="1" topLeftCell="B1" workbookViewId="0">
      <selection activeCell="B1" sqref="B1:N1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9.5" style="1" customWidth="1"/>
    <col min="7" max="7" width="9" style="1"/>
    <col min="8" max="8" width="9.125" style="3" customWidth="1"/>
    <col min="9" max="9" width="18.5" style="3" customWidth="1"/>
    <col min="10" max="10" width="19.375" style="3" customWidth="1"/>
    <col min="11" max="11" width="9.625" style="1" customWidth="1"/>
    <col min="12" max="12" width="10" style="1" customWidth="1"/>
    <col min="13" max="13" width="17.5" style="1" customWidth="1"/>
    <col min="14" max="14" width="17.75" style="4" customWidth="1"/>
    <col min="15" max="16384" width="9" style="1"/>
  </cols>
  <sheetData>
    <row r="1" spans="1:23" ht="25.5" customHeight="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3" s="6" customFormat="1" ht="13.5" customHeight="1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7"/>
      <c r="M2" s="9" t="s">
        <v>1</v>
      </c>
      <c r="N2" s="10">
        <v>43983</v>
      </c>
    </row>
    <row r="3" spans="1:23" s="6" customFormat="1" ht="12" customHeight="1">
      <c r="A3" s="11" t="s">
        <v>2</v>
      </c>
      <c r="B3" s="11" t="s">
        <v>3</v>
      </c>
      <c r="C3" s="11" t="s">
        <v>4</v>
      </c>
      <c r="D3" s="13" t="s">
        <v>5</v>
      </c>
      <c r="E3" s="15"/>
      <c r="F3" s="14"/>
      <c r="G3" s="13" t="s">
        <v>6</v>
      </c>
      <c r="H3" s="14"/>
      <c r="I3" s="16"/>
      <c r="J3" s="16"/>
      <c r="K3" s="13" t="s">
        <v>7</v>
      </c>
      <c r="L3" s="15"/>
      <c r="M3" s="15"/>
      <c r="N3" s="14"/>
    </row>
    <row r="4" spans="1:23" s="6" customFormat="1" ht="28.5" customHeight="1">
      <c r="A4" s="12"/>
      <c r="B4" s="12"/>
      <c r="C4" s="12"/>
      <c r="D4" s="17" t="s">
        <v>8</v>
      </c>
      <c r="E4" s="17"/>
      <c r="F4" s="18" t="s">
        <v>9</v>
      </c>
      <c r="G4" s="17" t="s">
        <v>8</v>
      </c>
      <c r="H4" s="18" t="s">
        <v>9</v>
      </c>
      <c r="I4" s="16" t="s">
        <v>10</v>
      </c>
      <c r="J4" s="16" t="s">
        <v>11</v>
      </c>
      <c r="K4" s="17" t="s">
        <v>12</v>
      </c>
      <c r="L4" s="17" t="s">
        <v>13</v>
      </c>
      <c r="M4" s="17" t="s">
        <v>14</v>
      </c>
      <c r="N4" s="19" t="s">
        <v>15</v>
      </c>
    </row>
    <row r="5" spans="1:23" s="6" customFormat="1" ht="28.5" customHeight="1">
      <c r="A5" s="17" t="s">
        <v>2</v>
      </c>
      <c r="B5" s="20" t="s">
        <v>16</v>
      </c>
      <c r="C5" s="17"/>
      <c r="D5" s="17"/>
      <c r="E5" s="17"/>
      <c r="F5" s="18"/>
      <c r="G5" s="17"/>
      <c r="H5" s="18"/>
      <c r="I5" s="17"/>
      <c r="J5" s="17"/>
      <c r="K5" s="17"/>
      <c r="L5" s="17"/>
      <c r="M5" s="17"/>
      <c r="N5" s="19"/>
    </row>
    <row r="6" spans="1:23" s="6" customFormat="1" ht="28.5" customHeight="1">
      <c r="A6" s="17" t="s">
        <v>17</v>
      </c>
      <c r="B6" s="21" t="s">
        <v>18</v>
      </c>
      <c r="C6" s="17" t="s">
        <v>19</v>
      </c>
      <c r="D6" s="22">
        <f>D7+D33</f>
        <v>54049</v>
      </c>
      <c r="E6" s="22">
        <v>180434</v>
      </c>
      <c r="F6" s="22">
        <f>F7+F33</f>
        <v>234483</v>
      </c>
      <c r="G6" s="22">
        <f>G7+G33</f>
        <v>40602</v>
      </c>
      <c r="H6" s="22">
        <f>H7+H33</f>
        <v>233827</v>
      </c>
      <c r="I6" s="22">
        <f>F6-H6</f>
        <v>656</v>
      </c>
      <c r="J6" s="23">
        <f>IF(ISERROR(I6/H6),"",I6/H6)</f>
        <v>2.8054929499159633E-3</v>
      </c>
      <c r="K6" s="22">
        <f>K7+K33</f>
        <v>3406754</v>
      </c>
      <c r="L6" s="22">
        <f>L7+L33</f>
        <v>3139212</v>
      </c>
      <c r="M6" s="22">
        <f>K6-L6</f>
        <v>267542</v>
      </c>
      <c r="N6" s="23">
        <f>IF(ISERROR(M6/L6),"",M6/L6)</f>
        <v>8.5225846486315676E-2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15.75" customHeight="1">
      <c r="A7" s="17" t="s">
        <v>20</v>
      </c>
      <c r="B7" s="25" t="s">
        <v>21</v>
      </c>
      <c r="C7" s="17" t="s">
        <v>22</v>
      </c>
      <c r="D7" s="22">
        <f>D15+D24</f>
        <v>32929</v>
      </c>
      <c r="E7" s="22">
        <v>149298</v>
      </c>
      <c r="F7" s="22">
        <f t="shared" ref="F7:H8" si="0">F15+F24</f>
        <v>149298</v>
      </c>
      <c r="G7" s="22">
        <f t="shared" si="0"/>
        <v>23642</v>
      </c>
      <c r="H7" s="22">
        <f t="shared" si="0"/>
        <v>131349</v>
      </c>
      <c r="I7" s="22">
        <f>F7-H7</f>
        <v>17949</v>
      </c>
      <c r="J7" s="23">
        <f>IF(ISERROR(I7/H7),"",I7/H7)</f>
        <v>0.13665121165749264</v>
      </c>
      <c r="K7" s="22">
        <f>K15+K24</f>
        <v>2137883</v>
      </c>
      <c r="L7" s="22">
        <f>L15+L24</f>
        <v>1942364</v>
      </c>
      <c r="M7" s="22">
        <f>K7-L7</f>
        <v>195519</v>
      </c>
      <c r="N7" s="23">
        <f>IF(ISERROR(M7/L7),"",M7/L7)</f>
        <v>0.10066032937183762</v>
      </c>
    </row>
    <row r="8" spans="1:23" ht="15.75" customHeight="1">
      <c r="A8" s="17" t="s">
        <v>23</v>
      </c>
      <c r="B8" s="17" t="s">
        <v>24</v>
      </c>
      <c r="C8" s="17" t="s">
        <v>22</v>
      </c>
      <c r="D8" s="22">
        <f>D16+D25</f>
        <v>31247</v>
      </c>
      <c r="E8" s="22">
        <v>112333</v>
      </c>
      <c r="F8" s="22">
        <f t="shared" si="0"/>
        <v>143580</v>
      </c>
      <c r="G8" s="22">
        <f t="shared" si="0"/>
        <v>22248</v>
      </c>
      <c r="H8" s="22">
        <f t="shared" si="0"/>
        <v>124699</v>
      </c>
      <c r="I8" s="22">
        <f>F8-H8</f>
        <v>18881</v>
      </c>
      <c r="J8" s="23">
        <f>IF(ISERROR(I8/H8),"",I8/H8)</f>
        <v>0.15141260154451922</v>
      </c>
      <c r="K8" s="22">
        <f>K16+K25</f>
        <v>2048466</v>
      </c>
      <c r="L8" s="22">
        <f>L16+L25</f>
        <v>1848676</v>
      </c>
      <c r="M8" s="22">
        <f>K8-L8</f>
        <v>199790</v>
      </c>
      <c r="N8" s="23">
        <f>IF(ISERROR(M8/L8),"",M8/L8)</f>
        <v>0.10807193905259764</v>
      </c>
    </row>
    <row r="9" spans="1:23" ht="15.75" customHeight="1">
      <c r="A9" s="17" t="s">
        <v>25</v>
      </c>
      <c r="B9" s="17" t="s">
        <v>26</v>
      </c>
      <c r="C9" s="17" t="s">
        <v>22</v>
      </c>
      <c r="D9" s="26">
        <v>0</v>
      </c>
      <c r="E9" s="26">
        <v>0</v>
      </c>
      <c r="F9" s="22">
        <f>E9+D9</f>
        <v>0</v>
      </c>
      <c r="G9" s="26">
        <v>0</v>
      </c>
      <c r="H9" s="26">
        <v>0</v>
      </c>
      <c r="I9" s="22">
        <f>F9-H9</f>
        <v>0</v>
      </c>
      <c r="J9" s="23" t="str">
        <f>IF(ISERROR(I9/H9),"",I9/H9)</f>
        <v/>
      </c>
      <c r="K9" s="26">
        <v>0</v>
      </c>
      <c r="L9" s="22">
        <v>0</v>
      </c>
      <c r="M9" s="22">
        <f>K9-L9</f>
        <v>0</v>
      </c>
      <c r="N9" s="23" t="str">
        <f>IF(ISERROR(M9/L9),"",M9/L9)</f>
        <v/>
      </c>
    </row>
    <row r="10" spans="1:23" ht="15.75" customHeight="1">
      <c r="A10" s="18" t="s">
        <v>27</v>
      </c>
      <c r="B10" s="27" t="s">
        <v>28</v>
      </c>
      <c r="C10" s="18" t="s">
        <v>19</v>
      </c>
      <c r="D10" s="18" t="s">
        <v>19</v>
      </c>
      <c r="E10" s="18" t="s">
        <v>19</v>
      </c>
      <c r="F10" s="18" t="s">
        <v>19</v>
      </c>
      <c r="G10" s="18" t="s">
        <v>19</v>
      </c>
      <c r="H10" s="18" t="s">
        <v>19</v>
      </c>
      <c r="I10" s="18" t="s">
        <v>19</v>
      </c>
      <c r="J10" s="18" t="s">
        <v>19</v>
      </c>
      <c r="K10" s="18" t="s">
        <v>19</v>
      </c>
      <c r="L10" s="18" t="s">
        <v>19</v>
      </c>
      <c r="M10" s="18" t="s">
        <v>19</v>
      </c>
      <c r="N10" s="19" t="s">
        <v>19</v>
      </c>
    </row>
    <row r="11" spans="1:23" ht="15.75" customHeight="1">
      <c r="A11" s="17" t="s">
        <v>29</v>
      </c>
      <c r="B11" s="17" t="s">
        <v>30</v>
      </c>
      <c r="C11" s="17" t="s">
        <v>22</v>
      </c>
      <c r="D11" s="26">
        <v>0</v>
      </c>
      <c r="E11" s="26">
        <v>293</v>
      </c>
      <c r="F11" s="22">
        <f>E11+D11</f>
        <v>293</v>
      </c>
      <c r="G11" s="26">
        <v>70</v>
      </c>
      <c r="H11" s="26">
        <v>323</v>
      </c>
      <c r="I11" s="22">
        <f>F11-H11</f>
        <v>-30</v>
      </c>
      <c r="J11" s="23">
        <f>IF(ISERROR(I11/H11),"",I11/H11)</f>
        <v>-9.2879256965944276E-2</v>
      </c>
      <c r="K11" s="26">
        <v>0</v>
      </c>
      <c r="L11" s="22">
        <v>0</v>
      </c>
      <c r="M11" s="22">
        <f>K11-L11</f>
        <v>0</v>
      </c>
      <c r="N11" s="23" t="str">
        <f>IF(ISERROR(M11/L11),"",M11/L11)</f>
        <v/>
      </c>
    </row>
    <row r="12" spans="1:23" ht="15.75" customHeight="1">
      <c r="A12" s="17" t="s">
        <v>31</v>
      </c>
      <c r="B12" s="17" t="s">
        <v>32</v>
      </c>
      <c r="C12" s="17" t="s">
        <v>22</v>
      </c>
      <c r="D12" s="26">
        <v>0</v>
      </c>
      <c r="E12" s="26">
        <v>7981</v>
      </c>
      <c r="F12" s="22">
        <f>E12+D12</f>
        <v>7981</v>
      </c>
      <c r="G12" s="26">
        <v>2008</v>
      </c>
      <c r="H12" s="26">
        <v>10886</v>
      </c>
      <c r="I12" s="22">
        <f>F12-H12</f>
        <v>-2905</v>
      </c>
      <c r="J12" s="23">
        <f>IF(ISERROR(I12/H12),"",I12/H12)</f>
        <v>-0.26685651295241597</v>
      </c>
      <c r="K12" s="26">
        <v>0</v>
      </c>
      <c r="L12" s="22">
        <v>0</v>
      </c>
      <c r="M12" s="22">
        <f>K12-L12</f>
        <v>0</v>
      </c>
      <c r="N12" s="23" t="str">
        <f>IF(ISERROR(M12/L12),"",M12/L12)</f>
        <v/>
      </c>
    </row>
    <row r="13" spans="1:23" ht="15.75" customHeight="1">
      <c r="A13" s="17" t="s">
        <v>33</v>
      </c>
      <c r="B13" s="17" t="s">
        <v>34</v>
      </c>
      <c r="C13" s="17" t="s">
        <v>22</v>
      </c>
      <c r="D13" s="26">
        <v>0</v>
      </c>
      <c r="E13" s="26">
        <v>108095</v>
      </c>
      <c r="F13" s="22">
        <f>E13+D13</f>
        <v>108095</v>
      </c>
      <c r="G13" s="26">
        <v>21564</v>
      </c>
      <c r="H13" s="26">
        <v>120140</v>
      </c>
      <c r="I13" s="22">
        <f>F13-H13</f>
        <v>-12045</v>
      </c>
      <c r="J13" s="23">
        <f>IF(ISERROR(I13/H13),"",I13/H13)</f>
        <v>-0.10025803229565507</v>
      </c>
      <c r="K13" s="26">
        <v>0</v>
      </c>
      <c r="L13" s="22">
        <v>0</v>
      </c>
      <c r="M13" s="22">
        <f>K13-L13</f>
        <v>0</v>
      </c>
      <c r="N13" s="23" t="str">
        <f>IF(ISERROR(M13/L13),"",M13/L13)</f>
        <v/>
      </c>
    </row>
    <row r="14" spans="1:23" ht="15.75" customHeight="1">
      <c r="A14" s="18" t="s">
        <v>35</v>
      </c>
      <c r="B14" s="27" t="s">
        <v>36</v>
      </c>
      <c r="C14" s="18"/>
      <c r="D14" s="17"/>
      <c r="E14" s="17"/>
      <c r="F14" s="17"/>
      <c r="G14" s="18"/>
      <c r="H14" s="18"/>
      <c r="I14" s="18"/>
      <c r="J14" s="18"/>
      <c r="K14" s="17"/>
      <c r="L14" s="18"/>
      <c r="M14" s="18"/>
      <c r="N14" s="19"/>
    </row>
    <row r="15" spans="1:23" ht="15.75" customHeight="1">
      <c r="A15" s="17" t="s">
        <v>37</v>
      </c>
      <c r="B15" s="28" t="s">
        <v>38</v>
      </c>
      <c r="C15" s="17" t="s">
        <v>22</v>
      </c>
      <c r="D15" s="26">
        <v>32511</v>
      </c>
      <c r="E15" s="26">
        <v>114873</v>
      </c>
      <c r="F15" s="26">
        <f t="shared" ref="F15:F22" si="1">E15+D15</f>
        <v>147384</v>
      </c>
      <c r="G15" s="22">
        <v>23126</v>
      </c>
      <c r="H15" s="22">
        <v>128440</v>
      </c>
      <c r="I15" s="22">
        <f t="shared" ref="I15:I22" si="2">F15-H15</f>
        <v>18944</v>
      </c>
      <c r="J15" s="23">
        <f t="shared" ref="J15:J22" si="3">IF(ISERROR(I15/H15),"",I15/H15)</f>
        <v>0.14749299283712239</v>
      </c>
      <c r="K15" s="26">
        <v>2069935</v>
      </c>
      <c r="L15" s="22">
        <v>1875930</v>
      </c>
      <c r="M15" s="22">
        <f t="shared" ref="M15:M22" si="4">K15-L15</f>
        <v>194005</v>
      </c>
      <c r="N15" s="23">
        <f t="shared" ref="N15:N22" si="5">IF(ISERROR(M15/L15),"",M15/L15)</f>
        <v>0.10341803798649203</v>
      </c>
    </row>
    <row r="16" spans="1:23" ht="15.75" customHeight="1">
      <c r="A16" s="17" t="s">
        <v>39</v>
      </c>
      <c r="B16" s="28" t="s">
        <v>40</v>
      </c>
      <c r="C16" s="17" t="s">
        <v>22</v>
      </c>
      <c r="D16" s="26">
        <v>30919</v>
      </c>
      <c r="E16" s="26">
        <v>111070</v>
      </c>
      <c r="F16" s="26">
        <f t="shared" si="1"/>
        <v>141989</v>
      </c>
      <c r="G16" s="22">
        <v>21819</v>
      </c>
      <c r="H16" s="22">
        <v>122231</v>
      </c>
      <c r="I16" s="22">
        <f t="shared" si="2"/>
        <v>19758</v>
      </c>
      <c r="J16" s="23">
        <f t="shared" si="3"/>
        <v>0.16164475460398753</v>
      </c>
      <c r="K16" s="26">
        <v>1990147</v>
      </c>
      <c r="L16" s="22">
        <v>1791830</v>
      </c>
      <c r="M16" s="22">
        <f t="shared" si="4"/>
        <v>198317</v>
      </c>
      <c r="N16" s="23">
        <f t="shared" si="5"/>
        <v>0.11067846838148708</v>
      </c>
    </row>
    <row r="17" spans="1:14" ht="15.75" customHeight="1">
      <c r="A17" s="17" t="s">
        <v>41</v>
      </c>
      <c r="B17" s="28" t="s">
        <v>42</v>
      </c>
      <c r="C17" s="17" t="s">
        <v>43</v>
      </c>
      <c r="D17" s="26">
        <v>21780402</v>
      </c>
      <c r="E17" s="26">
        <v>61168335</v>
      </c>
      <c r="F17" s="26">
        <f t="shared" si="1"/>
        <v>82948737</v>
      </c>
      <c r="G17" s="22">
        <v>12333192</v>
      </c>
      <c r="H17" s="22">
        <v>120535443</v>
      </c>
      <c r="I17" s="22">
        <f t="shared" si="2"/>
        <v>-37586706</v>
      </c>
      <c r="J17" s="23">
        <f t="shared" si="3"/>
        <v>-0.31183115160575631</v>
      </c>
      <c r="K17" s="26">
        <v>2294326372</v>
      </c>
      <c r="L17" s="22">
        <v>2148097029</v>
      </c>
      <c r="M17" s="22">
        <f t="shared" si="4"/>
        <v>146229343</v>
      </c>
      <c r="N17" s="23">
        <f t="shared" si="5"/>
        <v>6.8073900306111365E-2</v>
      </c>
    </row>
    <row r="18" spans="1:14" ht="15.75" customHeight="1">
      <c r="A18" s="17" t="s">
        <v>44</v>
      </c>
      <c r="B18" s="28" t="s">
        <v>45</v>
      </c>
      <c r="C18" s="17" t="s">
        <v>22</v>
      </c>
      <c r="D18" s="26">
        <v>32503</v>
      </c>
      <c r="E18" s="26">
        <v>114844</v>
      </c>
      <c r="F18" s="26">
        <f t="shared" si="1"/>
        <v>147347</v>
      </c>
      <c r="G18" s="22">
        <v>23116</v>
      </c>
      <c r="H18" s="22">
        <v>128341</v>
      </c>
      <c r="I18" s="22">
        <f t="shared" si="2"/>
        <v>19006</v>
      </c>
      <c r="J18" s="23">
        <f t="shared" si="3"/>
        <v>0.14808985437233621</v>
      </c>
      <c r="K18" s="26">
        <v>2062128</v>
      </c>
      <c r="L18" s="22">
        <v>1867780</v>
      </c>
      <c r="M18" s="22">
        <f t="shared" si="4"/>
        <v>194348</v>
      </c>
      <c r="N18" s="23">
        <f t="shared" si="5"/>
        <v>0.1040529398537301</v>
      </c>
    </row>
    <row r="19" spans="1:14" ht="15.75" customHeight="1">
      <c r="A19" s="17" t="s">
        <v>46</v>
      </c>
      <c r="B19" s="28" t="s">
        <v>47</v>
      </c>
      <c r="C19" s="17" t="s">
        <v>22</v>
      </c>
      <c r="D19" s="26">
        <v>30919</v>
      </c>
      <c r="E19" s="26">
        <v>111056</v>
      </c>
      <c r="F19" s="26">
        <f t="shared" si="1"/>
        <v>141975</v>
      </c>
      <c r="G19" s="22">
        <v>21816</v>
      </c>
      <c r="H19" s="22">
        <v>122215</v>
      </c>
      <c r="I19" s="22">
        <f t="shared" si="2"/>
        <v>19760</v>
      </c>
      <c r="J19" s="23">
        <f t="shared" si="3"/>
        <v>0.1616822812257088</v>
      </c>
      <c r="K19" s="26">
        <v>1985709</v>
      </c>
      <c r="L19" s="22">
        <v>1787370</v>
      </c>
      <c r="M19" s="22">
        <f t="shared" si="4"/>
        <v>198339</v>
      </c>
      <c r="N19" s="23">
        <f t="shared" si="5"/>
        <v>0.11096695144262241</v>
      </c>
    </row>
    <row r="20" spans="1:14" ht="15.75" customHeight="1">
      <c r="A20" s="17" t="s">
        <v>48</v>
      </c>
      <c r="B20" s="28" t="s">
        <v>42</v>
      </c>
      <c r="C20" s="17" t="s">
        <v>43</v>
      </c>
      <c r="D20" s="26">
        <v>21780402</v>
      </c>
      <c r="E20" s="26">
        <v>60476695</v>
      </c>
      <c r="F20" s="26">
        <f t="shared" si="1"/>
        <v>82257097</v>
      </c>
      <c r="G20" s="22">
        <v>11832592</v>
      </c>
      <c r="H20" s="22">
        <v>119037728</v>
      </c>
      <c r="I20" s="22">
        <f t="shared" si="2"/>
        <v>-36780631</v>
      </c>
      <c r="J20" s="23">
        <f t="shared" si="3"/>
        <v>-0.30898297218844767</v>
      </c>
      <c r="K20" s="26">
        <v>2270398311</v>
      </c>
      <c r="L20" s="22">
        <v>2128539309</v>
      </c>
      <c r="M20" s="22">
        <f t="shared" si="4"/>
        <v>141859002</v>
      </c>
      <c r="N20" s="23">
        <f t="shared" si="5"/>
        <v>6.6646174397712282E-2</v>
      </c>
    </row>
    <row r="21" spans="1:14" ht="15.75" customHeight="1">
      <c r="A21" s="17" t="s">
        <v>49</v>
      </c>
      <c r="B21" s="28" t="s">
        <v>50</v>
      </c>
      <c r="C21" s="17" t="s">
        <v>22</v>
      </c>
      <c r="D21" s="26">
        <v>9113</v>
      </c>
      <c r="E21" s="26">
        <v>29416</v>
      </c>
      <c r="F21" s="26">
        <f t="shared" si="1"/>
        <v>38529</v>
      </c>
      <c r="G21" s="22">
        <v>15053</v>
      </c>
      <c r="H21" s="22">
        <v>67082</v>
      </c>
      <c r="I21" s="22">
        <f t="shared" si="2"/>
        <v>-28553</v>
      </c>
      <c r="J21" s="23">
        <f t="shared" si="3"/>
        <v>-0.42564324259861064</v>
      </c>
      <c r="K21" s="26">
        <v>335440</v>
      </c>
      <c r="L21" s="22">
        <v>223864</v>
      </c>
      <c r="M21" s="22">
        <f t="shared" si="4"/>
        <v>111576</v>
      </c>
      <c r="N21" s="23">
        <f t="shared" si="5"/>
        <v>0.4984097487760426</v>
      </c>
    </row>
    <row r="22" spans="1:14" ht="15.75" customHeight="1">
      <c r="A22" s="17" t="s">
        <v>51</v>
      </c>
      <c r="B22" s="28" t="s">
        <v>52</v>
      </c>
      <c r="C22" s="17" t="s">
        <v>22</v>
      </c>
      <c r="D22" s="26">
        <v>0</v>
      </c>
      <c r="E22" s="26">
        <v>18527</v>
      </c>
      <c r="F22" s="26">
        <f t="shared" si="1"/>
        <v>18527</v>
      </c>
      <c r="G22" s="22">
        <v>95297</v>
      </c>
      <c r="H22" s="22">
        <v>95297</v>
      </c>
      <c r="I22" s="22">
        <f t="shared" si="2"/>
        <v>-76770</v>
      </c>
      <c r="J22" s="23">
        <f t="shared" si="3"/>
        <v>-0.8055867445984658</v>
      </c>
      <c r="K22" s="26">
        <v>379720</v>
      </c>
      <c r="L22" s="22">
        <v>373229</v>
      </c>
      <c r="M22" s="22">
        <f t="shared" si="4"/>
        <v>6491</v>
      </c>
      <c r="N22" s="23">
        <f t="shared" si="5"/>
        <v>1.7391467436881913E-2</v>
      </c>
    </row>
    <row r="23" spans="1:14" ht="15.75" customHeight="1">
      <c r="A23" s="18" t="s">
        <v>53</v>
      </c>
      <c r="B23" s="27" t="s">
        <v>54</v>
      </c>
      <c r="C23" s="18"/>
      <c r="D23" s="17"/>
      <c r="E23" s="17"/>
      <c r="F23" s="17"/>
      <c r="G23" s="18"/>
      <c r="H23" s="18"/>
      <c r="I23" s="18"/>
      <c r="J23" s="18"/>
      <c r="K23" s="17"/>
      <c r="L23" s="18"/>
      <c r="M23" s="18"/>
      <c r="N23" s="19"/>
    </row>
    <row r="24" spans="1:14" ht="15.75" customHeight="1">
      <c r="A24" s="17" t="s">
        <v>55</v>
      </c>
      <c r="B24" s="28" t="s">
        <v>38</v>
      </c>
      <c r="C24" s="17" t="s">
        <v>22</v>
      </c>
      <c r="D24" s="26">
        <v>418</v>
      </c>
      <c r="E24" s="26">
        <v>1496</v>
      </c>
      <c r="F24" s="26">
        <f t="shared" ref="F24:F31" si="6">E24+D24</f>
        <v>1914</v>
      </c>
      <c r="G24" s="22">
        <v>516</v>
      </c>
      <c r="H24" s="22">
        <v>2909</v>
      </c>
      <c r="I24" s="22">
        <f t="shared" ref="I24:I31" si="7">F24-H24</f>
        <v>-995</v>
      </c>
      <c r="J24" s="23">
        <f t="shared" ref="J24:J31" si="8">IF(ISERROR(I24/H24),"",I24/H24)</f>
        <v>-0.34204193881058781</v>
      </c>
      <c r="K24" s="26">
        <v>67948</v>
      </c>
      <c r="L24" s="22">
        <v>66434</v>
      </c>
      <c r="M24" s="22">
        <f t="shared" ref="M24:M31" si="9">K24-L24</f>
        <v>1514</v>
      </c>
      <c r="N24" s="23">
        <f t="shared" ref="N24:N31" si="10">IF(ISERROR(M24/L24),"",M24/L24)</f>
        <v>2.2789535478821087E-2</v>
      </c>
    </row>
    <row r="25" spans="1:14" ht="15.75" customHeight="1">
      <c r="A25" s="17" t="s">
        <v>56</v>
      </c>
      <c r="B25" s="28" t="s">
        <v>57</v>
      </c>
      <c r="C25" s="17" t="s">
        <v>22</v>
      </c>
      <c r="D25" s="26">
        <v>328</v>
      </c>
      <c r="E25" s="26">
        <v>1263</v>
      </c>
      <c r="F25" s="26">
        <f t="shared" si="6"/>
        <v>1591</v>
      </c>
      <c r="G25" s="22">
        <v>429</v>
      </c>
      <c r="H25" s="22">
        <v>2468</v>
      </c>
      <c r="I25" s="22">
        <f t="shared" si="7"/>
        <v>-877</v>
      </c>
      <c r="J25" s="23">
        <f t="shared" si="8"/>
        <v>-0.35534846029173422</v>
      </c>
      <c r="K25" s="26">
        <v>58319</v>
      </c>
      <c r="L25" s="22">
        <v>56846</v>
      </c>
      <c r="M25" s="22">
        <f t="shared" si="9"/>
        <v>1473</v>
      </c>
      <c r="N25" s="23">
        <f t="shared" si="10"/>
        <v>2.591211342926503E-2</v>
      </c>
    </row>
    <row r="26" spans="1:14" ht="15.75" customHeight="1">
      <c r="A26" s="17" t="s">
        <v>58</v>
      </c>
      <c r="B26" s="28" t="s">
        <v>59</v>
      </c>
      <c r="C26" s="17" t="s">
        <v>22</v>
      </c>
      <c r="D26" s="26">
        <v>90</v>
      </c>
      <c r="E26" s="26">
        <v>233</v>
      </c>
      <c r="F26" s="26">
        <f t="shared" si="6"/>
        <v>323</v>
      </c>
      <c r="G26" s="22">
        <v>87</v>
      </c>
      <c r="H26" s="22">
        <v>441</v>
      </c>
      <c r="I26" s="22">
        <f t="shared" si="7"/>
        <v>-118</v>
      </c>
      <c r="J26" s="23">
        <f t="shared" si="8"/>
        <v>-0.26757369614512472</v>
      </c>
      <c r="K26" s="26">
        <v>9629</v>
      </c>
      <c r="L26" s="22">
        <v>9588</v>
      </c>
      <c r="M26" s="22">
        <f t="shared" si="9"/>
        <v>41</v>
      </c>
      <c r="N26" s="23">
        <f t="shared" si="10"/>
        <v>4.2761785565289942E-3</v>
      </c>
    </row>
    <row r="27" spans="1:14" ht="15.75" customHeight="1">
      <c r="A27" s="17" t="s">
        <v>60</v>
      </c>
      <c r="B27" s="28" t="s">
        <v>61</v>
      </c>
      <c r="C27" s="17" t="s">
        <v>62</v>
      </c>
      <c r="D27" s="26">
        <v>44842</v>
      </c>
      <c r="E27" s="26">
        <v>345838</v>
      </c>
      <c r="F27" s="26">
        <f t="shared" si="6"/>
        <v>390680</v>
      </c>
      <c r="G27" s="22">
        <v>160955</v>
      </c>
      <c r="H27" s="22">
        <v>560403</v>
      </c>
      <c r="I27" s="22">
        <f t="shared" si="7"/>
        <v>-169723</v>
      </c>
      <c r="J27" s="23">
        <f t="shared" si="8"/>
        <v>-0.3028588355165836</v>
      </c>
      <c r="K27" s="26">
        <v>43685174</v>
      </c>
      <c r="L27" s="22">
        <v>40799943</v>
      </c>
      <c r="M27" s="22">
        <f t="shared" si="9"/>
        <v>2885231</v>
      </c>
      <c r="N27" s="23">
        <f t="shared" si="10"/>
        <v>7.0716544873604362E-2</v>
      </c>
    </row>
    <row r="28" spans="1:14" ht="15.75" customHeight="1">
      <c r="A28" s="17" t="s">
        <v>63</v>
      </c>
      <c r="B28" s="28" t="s">
        <v>42</v>
      </c>
      <c r="C28" s="17" t="s">
        <v>62</v>
      </c>
      <c r="D28" s="26">
        <v>72852</v>
      </c>
      <c r="E28" s="26">
        <v>314718</v>
      </c>
      <c r="F28" s="26">
        <f t="shared" si="6"/>
        <v>387570</v>
      </c>
      <c r="G28" s="22">
        <v>109157</v>
      </c>
      <c r="H28" s="22">
        <v>397113</v>
      </c>
      <c r="I28" s="22">
        <f t="shared" si="7"/>
        <v>-9543</v>
      </c>
      <c r="J28" s="23">
        <f t="shared" si="8"/>
        <v>-2.4030943333509604E-2</v>
      </c>
      <c r="K28" s="26">
        <v>33495501</v>
      </c>
      <c r="L28" s="22">
        <v>31785772</v>
      </c>
      <c r="M28" s="22">
        <f t="shared" si="9"/>
        <v>1709729</v>
      </c>
      <c r="N28" s="23">
        <f t="shared" si="10"/>
        <v>5.378912929973826E-2</v>
      </c>
    </row>
    <row r="29" spans="1:14" ht="15.75" customHeight="1">
      <c r="A29" s="17" t="s">
        <v>64</v>
      </c>
      <c r="B29" s="28" t="s">
        <v>65</v>
      </c>
      <c r="C29" s="17" t="s">
        <v>62</v>
      </c>
      <c r="D29" s="26">
        <v>38312</v>
      </c>
      <c r="E29" s="26">
        <v>281049</v>
      </c>
      <c r="F29" s="26">
        <f t="shared" si="6"/>
        <v>319361</v>
      </c>
      <c r="G29" s="22">
        <v>99086</v>
      </c>
      <c r="H29" s="22">
        <v>335141</v>
      </c>
      <c r="I29" s="22">
        <f t="shared" si="7"/>
        <v>-15780</v>
      </c>
      <c r="J29" s="23">
        <f t="shared" si="8"/>
        <v>-4.7084659889419678E-2</v>
      </c>
      <c r="K29" s="26">
        <v>22622806</v>
      </c>
      <c r="L29" s="22">
        <v>21484580</v>
      </c>
      <c r="M29" s="22">
        <f t="shared" si="9"/>
        <v>1138226</v>
      </c>
      <c r="N29" s="23">
        <f t="shared" si="10"/>
        <v>5.297874103194012E-2</v>
      </c>
    </row>
    <row r="30" spans="1:14" ht="15.75" customHeight="1">
      <c r="A30" s="17" t="s">
        <v>66</v>
      </c>
      <c r="B30" s="28" t="s">
        <v>50</v>
      </c>
      <c r="C30" s="17" t="s">
        <v>22</v>
      </c>
      <c r="D30" s="26">
        <v>317</v>
      </c>
      <c r="E30" s="26">
        <v>903</v>
      </c>
      <c r="F30" s="26">
        <f t="shared" si="6"/>
        <v>1220</v>
      </c>
      <c r="G30" s="22">
        <v>291</v>
      </c>
      <c r="H30" s="22">
        <v>1345</v>
      </c>
      <c r="I30" s="22">
        <f t="shared" si="7"/>
        <v>-125</v>
      </c>
      <c r="J30" s="23">
        <f t="shared" si="8"/>
        <v>-9.2936802973977689E-2</v>
      </c>
      <c r="K30" s="26">
        <v>18410</v>
      </c>
      <c r="L30" s="22">
        <v>15435</v>
      </c>
      <c r="M30" s="22">
        <f t="shared" si="9"/>
        <v>2975</v>
      </c>
      <c r="N30" s="23">
        <f t="shared" si="10"/>
        <v>0.1927437641723356</v>
      </c>
    </row>
    <row r="31" spans="1:14" ht="15.75" customHeight="1">
      <c r="A31" s="17" t="s">
        <v>67</v>
      </c>
      <c r="B31" s="28" t="s">
        <v>52</v>
      </c>
      <c r="C31" s="17" t="s">
        <v>22</v>
      </c>
      <c r="D31" s="26">
        <v>0</v>
      </c>
      <c r="E31" s="26">
        <v>577</v>
      </c>
      <c r="F31" s="26">
        <f t="shared" si="6"/>
        <v>577</v>
      </c>
      <c r="G31" s="22">
        <v>743</v>
      </c>
      <c r="H31" s="22">
        <v>743</v>
      </c>
      <c r="I31" s="22">
        <f t="shared" si="7"/>
        <v>-166</v>
      </c>
      <c r="J31" s="23">
        <f t="shared" si="8"/>
        <v>-0.2234185733512786</v>
      </c>
      <c r="K31" s="26">
        <v>26997</v>
      </c>
      <c r="L31" s="22">
        <v>26634</v>
      </c>
      <c r="M31" s="22">
        <f t="shared" si="9"/>
        <v>363</v>
      </c>
      <c r="N31" s="23">
        <f t="shared" si="10"/>
        <v>1.3629195764811895E-2</v>
      </c>
    </row>
    <row r="32" spans="1:14" ht="15.75" customHeight="1">
      <c r="A32" s="17" t="s">
        <v>68</v>
      </c>
      <c r="B32" s="25" t="s">
        <v>69</v>
      </c>
      <c r="C32" s="18"/>
      <c r="D32" s="17"/>
      <c r="E32" s="17"/>
      <c r="F32" s="17"/>
      <c r="G32" s="18"/>
      <c r="H32" s="18"/>
      <c r="I32" s="18"/>
      <c r="J32" s="18"/>
      <c r="K32" s="17"/>
      <c r="L32" s="18"/>
      <c r="M32" s="18"/>
      <c r="N32" s="18"/>
    </row>
    <row r="33" spans="1:15" ht="15.75" customHeight="1">
      <c r="A33" s="17" t="s">
        <v>70</v>
      </c>
      <c r="B33" s="28" t="s">
        <v>38</v>
      </c>
      <c r="C33" s="17" t="s">
        <v>22</v>
      </c>
      <c r="D33" s="26">
        <v>21120</v>
      </c>
      <c r="E33" s="26">
        <v>64065</v>
      </c>
      <c r="F33" s="26">
        <f>E33+D33</f>
        <v>85185</v>
      </c>
      <c r="G33" s="22">
        <v>16960</v>
      </c>
      <c r="H33" s="22">
        <v>102478</v>
      </c>
      <c r="I33" s="22">
        <f>F33-H33</f>
        <v>-17293</v>
      </c>
      <c r="J33" s="23">
        <f>IF(ISERROR(I33/H33),"",I33/H33)</f>
        <v>-0.16874841429379964</v>
      </c>
      <c r="K33" s="26">
        <v>1268871</v>
      </c>
      <c r="L33" s="22">
        <v>1196848</v>
      </c>
      <c r="M33" s="22">
        <f>K33-L33</f>
        <v>72023</v>
      </c>
      <c r="N33" s="23">
        <f>IF(ISERROR(M33/L33),"",M33/L33)</f>
        <v>6.0177232196569654E-2</v>
      </c>
    </row>
    <row r="34" spans="1:15" ht="15.75" customHeight="1">
      <c r="A34" s="17" t="s">
        <v>71</v>
      </c>
      <c r="B34" s="28" t="s">
        <v>72</v>
      </c>
      <c r="C34" s="17" t="s">
        <v>43</v>
      </c>
      <c r="D34" s="26">
        <v>170223</v>
      </c>
      <c r="E34" s="26">
        <v>585226</v>
      </c>
      <c r="F34" s="26">
        <f>E34+D34</f>
        <v>755449</v>
      </c>
      <c r="G34" s="22">
        <v>139293</v>
      </c>
      <c r="H34" s="22">
        <v>864345</v>
      </c>
      <c r="I34" s="22">
        <f>F34-H34</f>
        <v>-108896</v>
      </c>
      <c r="J34" s="23">
        <f>IF(ISERROR(I34/H34),"",I34/H34)</f>
        <v>-0.1259867298358873</v>
      </c>
      <c r="K34" s="26">
        <v>7875352</v>
      </c>
      <c r="L34" s="22">
        <v>6890872</v>
      </c>
      <c r="M34" s="22">
        <f>K34-L34</f>
        <v>984480</v>
      </c>
      <c r="N34" s="23">
        <f>IF(ISERROR(M34/L34),"",M34/L34)</f>
        <v>0.14286725976044831</v>
      </c>
    </row>
    <row r="35" spans="1:15" ht="15.75" customHeight="1">
      <c r="A35" s="17" t="s">
        <v>73</v>
      </c>
      <c r="B35" s="28" t="s">
        <v>74</v>
      </c>
      <c r="C35" s="17" t="s">
        <v>22</v>
      </c>
      <c r="D35" s="26">
        <v>11260</v>
      </c>
      <c r="E35" s="26">
        <v>29698</v>
      </c>
      <c r="F35" s="26">
        <f>E35+D35</f>
        <v>40958</v>
      </c>
      <c r="G35" s="22">
        <v>10908</v>
      </c>
      <c r="H35" s="22">
        <v>57977</v>
      </c>
      <c r="I35" s="22">
        <f>F35-H35</f>
        <v>-17019</v>
      </c>
      <c r="J35" s="23">
        <f>IF(ISERROR(I35/H35),"",I35/H35)</f>
        <v>-0.29354744122669335</v>
      </c>
      <c r="K35" s="26">
        <v>735245</v>
      </c>
      <c r="L35" s="22">
        <v>631654</v>
      </c>
      <c r="M35" s="22">
        <f>K35-L35</f>
        <v>103591</v>
      </c>
      <c r="N35" s="23">
        <f>IF(ISERROR(M35/L35),"",M35/L35)</f>
        <v>0.16399959471482806</v>
      </c>
    </row>
    <row r="36" spans="1:15" ht="15.75" customHeight="1">
      <c r="A36" s="17" t="s">
        <v>75</v>
      </c>
      <c r="B36" s="28" t="s">
        <v>76</v>
      </c>
      <c r="C36" s="17" t="s">
        <v>22</v>
      </c>
      <c r="D36" s="26">
        <v>0</v>
      </c>
      <c r="E36" s="26">
        <v>12922</v>
      </c>
      <c r="F36" s="26">
        <f>E36+D36</f>
        <v>12922</v>
      </c>
      <c r="G36" s="22">
        <v>0</v>
      </c>
      <c r="H36" s="22">
        <v>1</v>
      </c>
      <c r="I36" s="22">
        <f>F36-H36</f>
        <v>12921</v>
      </c>
      <c r="J36" s="23">
        <f>IF(ISERROR(I36/H36),"",I36/H36)</f>
        <v>12921</v>
      </c>
      <c r="K36" s="26">
        <v>510091</v>
      </c>
      <c r="L36" s="22">
        <v>498267</v>
      </c>
      <c r="M36" s="22">
        <f>K36-L36</f>
        <v>11824</v>
      </c>
      <c r="N36" s="23">
        <f>IF(ISERROR(M36/L36),"",M36/L36)</f>
        <v>2.3730249043183674E-2</v>
      </c>
    </row>
    <row r="37" spans="1:15" ht="15.75" customHeight="1">
      <c r="A37" s="17" t="s">
        <v>19</v>
      </c>
      <c r="B37" s="27" t="s">
        <v>19</v>
      </c>
      <c r="C37" s="18"/>
      <c r="D37" s="17"/>
      <c r="E37" s="17"/>
      <c r="F37" s="17"/>
      <c r="G37" s="18"/>
      <c r="H37" s="18"/>
      <c r="I37" s="18"/>
      <c r="J37" s="18"/>
      <c r="K37" s="17"/>
      <c r="L37" s="18"/>
      <c r="M37" s="18"/>
      <c r="N37" s="18"/>
    </row>
    <row r="38" spans="1:15" ht="15" customHeight="1">
      <c r="A38" s="17" t="s">
        <v>77</v>
      </c>
      <c r="B38" s="25" t="s">
        <v>78</v>
      </c>
      <c r="C38" s="17" t="s">
        <v>19</v>
      </c>
      <c r="D38" s="26">
        <v>3</v>
      </c>
      <c r="E38" s="26">
        <v>15</v>
      </c>
      <c r="F38" s="26">
        <f>E38+D38</f>
        <v>18</v>
      </c>
      <c r="G38" s="22">
        <v>5</v>
      </c>
      <c r="H38" s="22">
        <v>27</v>
      </c>
      <c r="I38" s="22">
        <f>F38-H38</f>
        <v>-9</v>
      </c>
      <c r="J38" s="23">
        <f>IF(ISERROR(I38/H38),"",I38/H38)</f>
        <v>-0.33333333333333331</v>
      </c>
      <c r="K38" s="26">
        <v>1744</v>
      </c>
      <c r="L38" s="22">
        <v>1864</v>
      </c>
      <c r="M38" s="22">
        <f>K38-L38</f>
        <v>-120</v>
      </c>
      <c r="N38" s="23">
        <f>IF(ISERROR(M38/L38),"",M38/L38)</f>
        <v>-6.4377682403433473E-2</v>
      </c>
      <c r="O38" s="29"/>
    </row>
    <row r="39" spans="1:15" ht="15" customHeight="1">
      <c r="A39" s="17" t="s">
        <v>79</v>
      </c>
      <c r="B39" s="25" t="s">
        <v>80</v>
      </c>
      <c r="C39" s="17" t="s">
        <v>19</v>
      </c>
      <c r="D39" s="26">
        <v>0</v>
      </c>
      <c r="E39" s="26">
        <v>1</v>
      </c>
      <c r="F39" s="26">
        <f>E39+D39</f>
        <v>1</v>
      </c>
      <c r="G39" s="22">
        <v>0</v>
      </c>
      <c r="H39" s="22">
        <v>5</v>
      </c>
      <c r="I39" s="22">
        <f>F39-H39</f>
        <v>-4</v>
      </c>
      <c r="J39" s="23">
        <f>IF(ISERROR(I39/H39),"",I39/H39)</f>
        <v>-0.8</v>
      </c>
      <c r="K39" s="26">
        <v>239</v>
      </c>
      <c r="L39" s="22">
        <v>111</v>
      </c>
      <c r="M39" s="22">
        <f>K39-L39</f>
        <v>128</v>
      </c>
      <c r="N39" s="23">
        <f>IF(ISERROR(M39/L39),"",M39/L39)</f>
        <v>1.1531531531531531</v>
      </c>
      <c r="O39" s="29"/>
    </row>
    <row r="40" spans="1:15" ht="15" customHeight="1">
      <c r="A40" s="30" t="s">
        <v>81</v>
      </c>
      <c r="B40" s="30" t="s">
        <v>81</v>
      </c>
      <c r="C40" s="31"/>
      <c r="D40" s="32"/>
      <c r="E40" s="32"/>
      <c r="F40" s="32"/>
      <c r="G40" s="32"/>
      <c r="H40" s="32"/>
      <c r="I40" s="33"/>
      <c r="J40" s="34"/>
      <c r="K40" s="32"/>
      <c r="L40" s="32"/>
      <c r="M40" s="33"/>
      <c r="N40" s="35"/>
    </row>
    <row r="41" spans="1:15" ht="14.25" customHeight="1">
      <c r="A41" s="36"/>
      <c r="B41" s="36"/>
    </row>
  </sheetData>
  <sheetProtection sheet="1"/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（一）</vt:lpstr>
      <vt:lpstr>'（一）'!Print_Area</vt:lpstr>
      <vt:lpstr>'（一）'!Print_Titles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袁野</cp:lastModifiedBy>
  <cp:lastPrinted>2014-03-17T02:49:32Z</cp:lastPrinted>
  <dcterms:created xsi:type="dcterms:W3CDTF">2000-10-19T03:20:14Z</dcterms:created>
  <dcterms:modified xsi:type="dcterms:W3CDTF">2020-09-04T00:31:09Z</dcterms:modified>
</cp:coreProperties>
</file>