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商事主体统计" sheetId="1" r:id="rId1"/>
  </sheets>
  <definedNames>
    <definedName name="_xlnm.Print_Area" localSheetId="0">商事主体统计!$B$1:$M$33</definedName>
    <definedName name="_xlnm.Print_Titles" localSheetId="0">商事主体统计!$3:$4</definedName>
  </definedNames>
  <calcPr calcId="125725" refMode="R1C1"/>
</workbook>
</file>

<file path=xl/calcChain.xml><?xml version="1.0" encoding="utf-8"?>
<calcChain xmlns="http://schemas.openxmlformats.org/spreadsheetml/2006/main">
  <c r="L33" i="1"/>
  <c r="M33" s="1"/>
  <c r="H33"/>
  <c r="I33" s="1"/>
  <c r="M32"/>
  <c r="L32"/>
  <c r="H32"/>
  <c r="I32" s="1"/>
  <c r="L31"/>
  <c r="M31" s="1"/>
  <c r="H31"/>
  <c r="I31" s="1"/>
  <c r="M30"/>
  <c r="L30"/>
  <c r="H30"/>
  <c r="I30" s="1"/>
  <c r="M29"/>
  <c r="L29"/>
  <c r="H29"/>
  <c r="I29" s="1"/>
  <c r="L28"/>
  <c r="M28" s="1"/>
  <c r="H28"/>
  <c r="I28" s="1"/>
  <c r="M26"/>
  <c r="L26"/>
  <c r="I26"/>
  <c r="H26"/>
  <c r="M25"/>
  <c r="L25"/>
  <c r="H25"/>
  <c r="I25" s="1"/>
  <c r="M24"/>
  <c r="L24"/>
  <c r="I24"/>
  <c r="H24"/>
  <c r="L23"/>
  <c r="M23" s="1"/>
  <c r="H23"/>
  <c r="I23" s="1"/>
  <c r="M22"/>
  <c r="L22"/>
  <c r="I22"/>
  <c r="H22"/>
  <c r="M21"/>
  <c r="L21"/>
  <c r="H21"/>
  <c r="I21" s="1"/>
  <c r="L20"/>
  <c r="M20" s="1"/>
  <c r="I20"/>
  <c r="H20"/>
  <c r="M19"/>
  <c r="L19"/>
  <c r="H19"/>
  <c r="I19" s="1"/>
  <c r="M17"/>
  <c r="L17"/>
  <c r="I17"/>
  <c r="H17"/>
  <c r="M16"/>
  <c r="L16"/>
  <c r="H16"/>
  <c r="I16" s="1"/>
  <c r="L15"/>
  <c r="M15" s="1"/>
  <c r="H15"/>
  <c r="I15" s="1"/>
  <c r="M14"/>
  <c r="L14"/>
  <c r="H14"/>
  <c r="I14" s="1"/>
  <c r="M13"/>
  <c r="L13"/>
  <c r="I13"/>
  <c r="H13"/>
  <c r="M12"/>
  <c r="L12"/>
  <c r="H12"/>
  <c r="I12" s="1"/>
  <c r="M11"/>
  <c r="L11"/>
  <c r="H11"/>
  <c r="I11" s="1"/>
  <c r="L10"/>
  <c r="M10" s="1"/>
  <c r="H10"/>
  <c r="I10" s="1"/>
  <c r="M8"/>
  <c r="L8"/>
  <c r="I8"/>
  <c r="H8"/>
  <c r="K7"/>
  <c r="K6" s="1"/>
  <c r="J7"/>
  <c r="I7"/>
  <c r="H7"/>
  <c r="G7"/>
  <c r="G6" s="1"/>
  <c r="F7"/>
  <c r="F6" s="1"/>
  <c r="E7"/>
  <c r="E6" s="1"/>
  <c r="D7"/>
  <c r="D6"/>
  <c r="L7" l="1"/>
  <c r="M7" s="1"/>
  <c r="H6"/>
  <c r="I6" s="1"/>
  <c r="J6"/>
  <c r="L6" s="1"/>
  <c r="M6" s="1"/>
</calcChain>
</file>

<file path=xl/sharedStrings.xml><?xml version="1.0" encoding="utf-8"?>
<sst xmlns="http://schemas.openxmlformats.org/spreadsheetml/2006/main" count="103" uniqueCount="71">
  <si>
    <t>报告期：</t>
  </si>
  <si>
    <t>recordid</t>
  </si>
  <si>
    <t>项目</t>
  </si>
  <si>
    <t>单位</t>
  </si>
  <si>
    <t>本年情况</t>
  </si>
  <si>
    <t>上年情况</t>
  </si>
  <si>
    <t>历年累计</t>
  </si>
  <si>
    <t>10月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</si>
  <si>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</si>
  <si>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</si>
  <si>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</si>
  <si>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</si>
  <si>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</si>
  <si>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</si>
  <si>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</si>
  <si>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4866</t>
  </si>
  <si>
    <t>商事主体总数</t>
  </si>
  <si>
    <t>户</t>
  </si>
  <si>
    <t>4869</t>
  </si>
  <si>
    <t>（一）企业总数</t>
  </si>
  <si>
    <t>bbe6d10e-0b8d-421f-b8bf-ec0ab85e59a6</t>
  </si>
  <si>
    <t xml:space="preserve">       其中：法人企业</t>
  </si>
  <si>
    <t>4870</t>
  </si>
  <si>
    <t xml:space="preserve">    1、内资企业（含私营）</t>
  </si>
  <si>
    <t>9c268787-bd29-4c2d-937c-93a5b7869da5</t>
  </si>
  <si>
    <t xml:space="preserve">       户数</t>
  </si>
  <si>
    <t>2623fdbf-455b-4cd0-9e95-64083aa1b764</t>
  </si>
  <si>
    <t xml:space="preserve">       其中:法人企业</t>
  </si>
  <si>
    <t>32b75c46-716c-4adc-b5ed-0ede87ff05c7</t>
  </si>
  <si>
    <t xml:space="preserve">       注册资本</t>
  </si>
  <si>
    <t>万元</t>
  </si>
  <si>
    <t>ca576778-4d59-4d62-94e5-7a01f73957ec</t>
  </si>
  <si>
    <t xml:space="preserve">       其中：私营企业</t>
  </si>
  <si>
    <t>59540f81-a94b-4462-8670-d1d26e2704a5</t>
  </si>
  <si>
    <t xml:space="preserve">       私营法人企业</t>
  </si>
  <si>
    <t>ad23eda0-37a1-47a8-90c2-23e958986a14</t>
  </si>
  <si>
    <t>408bfdce-1943-4320-afc1-379778ac079f</t>
  </si>
  <si>
    <t xml:space="preserve">       注销企业户数</t>
  </si>
  <si>
    <t>edba28ad-2699-4a5a-bf37-e664be080b8c</t>
  </si>
  <si>
    <t xml:space="preserve">       吊销企业户数</t>
  </si>
  <si>
    <t>4871</t>
  </si>
  <si>
    <t xml:space="preserve">    2、外资企业</t>
  </si>
  <si>
    <t>3457242f-2815-4490-9546-7ae243e9661d</t>
  </si>
  <si>
    <t>6d6e7c53-e9f4-4c53-8aea-c44e83b2aeb1</t>
  </si>
  <si>
    <t xml:space="preserve">       其中：1.法人企业</t>
  </si>
  <si>
    <t>02de8d8d-9237-4293-8480-d4b85b6e9d9a</t>
  </si>
  <si>
    <t xml:space="preserve">       2.分支机构</t>
  </si>
  <si>
    <t>e5679134-2ce2-4fbf-a3a2-a53f26610e1a</t>
  </si>
  <si>
    <t xml:space="preserve">       投资总额</t>
  </si>
  <si>
    <t>万美元</t>
  </si>
  <si>
    <t>d93f83bf-6aa8-4c46-bbe3-1ee8ec0c4f6b</t>
  </si>
  <si>
    <t>d9c0112a-395a-4f58-9c9c-f0d022043815</t>
  </si>
  <si>
    <t xml:space="preserve">       其中:外方认缴</t>
  </si>
  <si>
    <t>d491608c-a57f-4437-8f6b-5e6cc7795424</t>
  </si>
  <si>
    <t>69c6d69b-afa0-41a7-8855-0d40fa09085d</t>
  </si>
  <si>
    <t>4872</t>
  </si>
  <si>
    <t>（二）个体工商户总数</t>
  </si>
  <si>
    <t>edc22cbe-d4f7-4688-9a37-7921cd993e65</t>
  </si>
  <si>
    <t>e28891a9-778c-4ce6-b3f1-44a5e9485863</t>
  </si>
  <si>
    <t xml:space="preserve">       资金数额</t>
  </si>
  <si>
    <t>386cd783-dc87-46b4-b26c-c2affbccceee</t>
  </si>
  <si>
    <t xml:space="preserve">       注销户数</t>
  </si>
  <si>
    <t>ae6d44ba-8ec2-49dc-8b77-522649e85807</t>
  </si>
  <si>
    <t xml:space="preserve">       吊销数</t>
  </si>
  <si>
    <t>4867</t>
  </si>
  <si>
    <t>常驻代表机构</t>
  </si>
  <si>
    <t>4868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</si>
  <si>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</si>
  <si>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</si>
  <si>
    <t>商事主体统计</t>
    <phoneticPr fontId="35" type="noConversion"/>
  </si>
  <si>
    <t>商事主体登记情况</t>
    <phoneticPr fontId="35" type="noConversion"/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</si>
</sst>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0_);[Red]\(0\)"/>
    <numFmt numFmtId="178" formatCode="yyyy&quot;年&quot;m&quot;月&quot;;@"/>
    <numFmt numFmtId="179" formatCode="0.0%"/>
    <numFmt numFmtId="180" formatCode="0_ ;[Red]\-0\ "/>
    <numFmt numFmtId="181" formatCode="0.0%_ ;[Red]\-0.0%\ "/>
  </numFmts>
  <fonts count="3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6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62"/>
      <name val="黑体"/>
      <family val="3"/>
      <charset val="134"/>
    </font>
    <font>
      <b/>
      <sz val="12"/>
      <color indexed="62"/>
      <name val="黑体"/>
      <family val="3"/>
      <charset val="134"/>
    </font>
    <font>
      <sz val="10"/>
      <color indexed="18"/>
      <name val="宋体"/>
      <family val="3"/>
      <charset val="134"/>
    </font>
    <font>
      <sz val="12"/>
      <color indexed="62"/>
      <name val="黑体"/>
      <family val="3"/>
      <charset val="134"/>
    </font>
    <font>
      <b/>
      <sz val="10"/>
      <color indexed="62"/>
      <name val="宋体"/>
      <family val="3"/>
      <charset val="134"/>
    </font>
    <font>
      <sz val="10"/>
      <color indexed="62"/>
      <name val="黑体"/>
      <family val="3"/>
      <charset val="134"/>
    </font>
    <font>
      <sz val="10"/>
      <color indexed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62"/>
      <name val="黑体"/>
      <family val="3"/>
      <charset val="134"/>
    </font>
    <font>
      <sz val="10"/>
      <color indexed="62"/>
      <name val="Times New Roman"/>
      <family val="1"/>
    </font>
    <font>
      <sz val="10"/>
      <color indexed="18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/>
    <xf numFmtId="177" fontId="30" fillId="0" borderId="0" xfId="0" applyNumberFormat="1" applyFont="1" applyFill="1" applyBorder="1" applyAlignment="1" applyProtection="1"/>
    <xf numFmtId="179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176" fontId="19" fillId="33" borderId="0" xfId="0" applyNumberFormat="1" applyFont="1" applyFill="1" applyBorder="1" applyAlignment="1" applyProtection="1">
      <alignment vertical="center"/>
    </xf>
    <xf numFmtId="177" fontId="20" fillId="33" borderId="0" xfId="0" applyNumberFormat="1" applyFont="1" applyFill="1" applyBorder="1" applyAlignment="1" applyProtection="1">
      <alignment vertical="center"/>
    </xf>
    <xf numFmtId="176" fontId="19" fillId="33" borderId="0" xfId="0" applyNumberFormat="1" applyFont="1" applyFill="1" applyBorder="1" applyAlignment="1" applyProtection="1">
      <alignment horizontal="right" vertical="center"/>
    </xf>
    <xf numFmtId="178" fontId="32" fillId="33" borderId="0" xfId="0" applyNumberFormat="1" applyFont="1" applyFill="1" applyBorder="1" applyAlignment="1" applyProtection="1">
      <alignment vertical="center"/>
    </xf>
    <xf numFmtId="176" fontId="19" fillId="34" borderId="10" xfId="0" applyNumberFormat="1" applyFont="1" applyFill="1" applyBorder="1" applyAlignment="1" applyProtection="1">
      <alignment horizontal="center" vertical="center"/>
    </xf>
    <xf numFmtId="180" fontId="19" fillId="0" borderId="0" xfId="0" applyNumberFormat="1" applyFont="1" applyFill="1" applyBorder="1" applyAlignment="1" applyProtection="1"/>
    <xf numFmtId="180" fontId="18" fillId="0" borderId="0" xfId="0" applyNumberFormat="1" applyFont="1" applyFill="1" applyBorder="1" applyAlignment="1" applyProtection="1"/>
    <xf numFmtId="176" fontId="25" fillId="0" borderId="0" xfId="0" applyNumberFormat="1" applyFont="1" applyFill="1" applyBorder="1" applyAlignment="1" applyProtection="1"/>
    <xf numFmtId="176" fontId="19" fillId="0" borderId="0" xfId="0" applyNumberFormat="1" applyFont="1" applyFill="1" applyBorder="1" applyAlignment="1" applyProtection="1">
      <alignment horizontal="center"/>
    </xf>
    <xf numFmtId="180" fontId="34" fillId="0" borderId="0" xfId="0" applyNumberFormat="1" applyFont="1" applyFill="1" applyBorder="1" applyAlignment="1" applyProtection="1"/>
    <xf numFmtId="180" fontId="20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center"/>
    </xf>
    <xf numFmtId="179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/>
    <xf numFmtId="176" fontId="31" fillId="33" borderId="0" xfId="0" applyNumberFormat="1" applyFont="1" applyFill="1" applyBorder="1" applyAlignment="1" applyProtection="1">
      <alignment horizontal="center"/>
    </xf>
    <xf numFmtId="176" fontId="19" fillId="34" borderId="11" xfId="0" applyNumberFormat="1" applyFont="1" applyFill="1" applyBorder="1" applyAlignment="1" applyProtection="1">
      <alignment horizontal="center" vertical="center"/>
    </xf>
    <xf numFmtId="176" fontId="19" fillId="34" borderId="12" xfId="0" applyNumberFormat="1" applyFont="1" applyFill="1" applyBorder="1" applyAlignment="1" applyProtection="1">
      <alignment horizontal="center" vertical="center"/>
    </xf>
    <xf numFmtId="176" fontId="19" fillId="0" borderId="11" xfId="0" applyNumberFormat="1" applyFont="1" applyFill="1" applyBorder="1" applyAlignment="1" applyProtection="1">
      <alignment horizontal="center" vertical="center"/>
    </xf>
    <xf numFmtId="176" fontId="19" fillId="0" borderId="13" xfId="0" applyNumberFormat="1" applyFont="1" applyFill="1" applyBorder="1" applyAlignment="1" applyProtection="1">
      <alignment horizontal="center" vertical="center"/>
    </xf>
    <xf numFmtId="176" fontId="19" fillId="0" borderId="14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vertical="center"/>
    </xf>
    <xf numFmtId="176" fontId="19" fillId="0" borderId="15" xfId="0" applyNumberFormat="1" applyFont="1" applyFill="1" applyBorder="1" applyAlignment="1" applyProtection="1">
      <alignment horizontal="center" vertical="center"/>
    </xf>
    <xf numFmtId="176" fontId="19" fillId="0" borderId="12" xfId="0" applyNumberFormat="1" applyFont="1" applyFill="1" applyBorder="1" applyAlignment="1" applyProtection="1">
      <alignment horizontal="center" vertical="center"/>
    </xf>
    <xf numFmtId="176" fontId="19" fillId="0" borderId="10" xfId="0" applyNumberFormat="1" applyFont="1" applyFill="1" applyBorder="1" applyAlignment="1" applyProtection="1">
      <alignment horizontal="center" vertical="center"/>
    </xf>
    <xf numFmtId="57" fontId="32" fillId="0" borderId="10" xfId="0" applyNumberFormat="1" applyFont="1" applyFill="1" applyBorder="1" applyAlignment="1" applyProtection="1">
      <alignment horizontal="center" vertical="center"/>
    </xf>
    <xf numFmtId="179" fontId="19" fillId="0" borderId="10" xfId="0" applyNumberFormat="1" applyFont="1" applyFill="1" applyBorder="1" applyAlignment="1" applyProtection="1">
      <alignment horizontal="center" vertical="center"/>
    </xf>
    <xf numFmtId="176" fontId="21" fillId="0" borderId="10" xfId="0" applyNumberFormat="1" applyFont="1" applyFill="1" applyBorder="1" applyAlignment="1" applyProtection="1">
      <alignment vertical="center"/>
    </xf>
    <xf numFmtId="176" fontId="22" fillId="0" borderId="10" xfId="0" applyNumberFormat="1" applyFont="1" applyFill="1" applyBorder="1" applyAlignment="1" applyProtection="1">
      <alignment vertical="center"/>
    </xf>
    <xf numFmtId="180" fontId="23" fillId="0" borderId="10" xfId="0" applyNumberFormat="1" applyFont="1" applyFill="1" applyBorder="1" applyAlignment="1" applyProtection="1">
      <alignment horizontal="center" vertical="center"/>
    </xf>
    <xf numFmtId="181" fontId="33" fillId="0" borderId="10" xfId="0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Fill="1" applyBorder="1" applyAlignment="1" applyProtection="1"/>
    <xf numFmtId="176" fontId="19" fillId="0" borderId="10" xfId="0" applyNumberFormat="1" applyFont="1" applyFill="1" applyBorder="1" applyAlignment="1" applyProtection="1"/>
    <xf numFmtId="176" fontId="24" fillId="0" borderId="14" xfId="0" applyNumberFormat="1" applyFont="1" applyFill="1" applyBorder="1" applyAlignment="1" applyProtection="1"/>
    <xf numFmtId="180" fontId="34" fillId="0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35"/>
  <sheetViews>
    <sheetView showGridLines="0" tabSelected="1" topLeftCell="B1" zoomScale="80" zoomScaleNormal="80" workbookViewId="0">
      <selection activeCell="S24" sqref="S24"/>
    </sheetView>
  </sheetViews>
  <sheetFormatPr defaultColWidth="9" defaultRowHeight="14.25" customHeight="1"/>
  <cols>
    <col min="1" max="1" width="0" style="1" hidden="1" customWidth="1"/>
    <col min="2" max="2" width="30.125" style="1" customWidth="1"/>
    <col min="3" max="3" width="8.5" style="2" customWidth="1"/>
    <col min="4" max="4" width="9.875" style="1" customWidth="1"/>
    <col min="5" max="5" width="12" style="1" customWidth="1"/>
    <col min="6" max="6" width="10.25" style="1" bestFit="1" customWidth="1"/>
    <col min="7" max="7" width="12.875" style="3" customWidth="1"/>
    <col min="8" max="8" width="18.5" style="3" customWidth="1"/>
    <col min="9" max="9" width="19.375" style="3" customWidth="1"/>
    <col min="10" max="10" width="11.25" style="1" customWidth="1"/>
    <col min="11" max="11" width="12.875" style="1" customWidth="1"/>
    <col min="12" max="12" width="17.5" style="1" customWidth="1"/>
    <col min="13" max="13" width="19.375" style="4" customWidth="1"/>
    <col min="14" max="16384" width="9" style="1"/>
  </cols>
  <sheetData>
    <row r="1" spans="1:22" ht="25.5" customHeight="1"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2" s="5" customFormat="1" ht="13.5" customHeight="1">
      <c r="A2" s="6"/>
      <c r="B2" s="6"/>
      <c r="C2" s="6"/>
      <c r="D2" s="6"/>
      <c r="E2" s="6"/>
      <c r="F2" s="6"/>
      <c r="G2" s="7"/>
      <c r="H2" s="7"/>
      <c r="I2" s="7"/>
      <c r="J2" s="6"/>
      <c r="K2" s="6"/>
      <c r="L2" s="8" t="s">
        <v>0</v>
      </c>
      <c r="M2" s="9">
        <v>43009</v>
      </c>
    </row>
    <row r="3" spans="1:22" s="5" customFormat="1" ht="12" customHeight="1">
      <c r="A3" s="21" t="s">
        <v>1</v>
      </c>
      <c r="B3" s="23" t="s">
        <v>2</v>
      </c>
      <c r="C3" s="23" t="s">
        <v>3</v>
      </c>
      <c r="D3" s="24" t="s">
        <v>4</v>
      </c>
      <c r="E3" s="25"/>
      <c r="F3" s="24" t="s">
        <v>5</v>
      </c>
      <c r="G3" s="25"/>
      <c r="H3" s="26"/>
      <c r="I3" s="26"/>
      <c r="J3" s="24" t="s">
        <v>6</v>
      </c>
      <c r="K3" s="27"/>
      <c r="L3" s="27"/>
      <c r="M3" s="25"/>
    </row>
    <row r="4" spans="1:22" s="5" customFormat="1" ht="28.5" customHeight="1">
      <c r="A4" s="22"/>
      <c r="B4" s="28"/>
      <c r="C4" s="28"/>
      <c r="D4" s="29" t="s">
        <v>7</v>
      </c>
      <c r="E4" s="30" t="s">
        <v>8</v>
      </c>
      <c r="F4" s="29" t="s">
        <v>7</v>
      </c>
      <c r="G4" s="30" t="s">
        <v>8</v>
      </c>
      <c r="H4" s="26" t="s">
        <v>9</v>
      </c>
      <c r="I4" s="26" t="s">
        <v>10</v>
      </c>
      <c r="J4" s="29" t="s">
        <v>11</v>
      </c>
      <c r="K4" s="29" t="s">
        <v>12</v>
      </c>
      <c r="L4" s="29" t="s">
        <v>13</v>
      </c>
      <c r="M4" s="31" t="s">
        <v>14</v>
      </c>
    </row>
    <row r="5" spans="1:22" s="5" customFormat="1" ht="28.5" customHeight="1">
      <c r="A5" s="10" t="s">
        <v>1</v>
      </c>
      <c r="B5" s="32" t="s">
        <v>70</v>
      </c>
      <c r="C5" s="29"/>
      <c r="D5" s="29"/>
      <c r="E5" s="30"/>
      <c r="F5" s="29"/>
      <c r="G5" s="30"/>
      <c r="H5" s="29"/>
      <c r="I5" s="29"/>
      <c r="J5" s="29"/>
      <c r="K5" s="29"/>
      <c r="L5" s="29"/>
      <c r="M5" s="31"/>
    </row>
    <row r="6" spans="1:22" s="5" customFormat="1" ht="28.5" customHeight="1">
      <c r="A6" s="10" t="s">
        <v>15</v>
      </c>
      <c r="B6" s="33" t="s">
        <v>16</v>
      </c>
      <c r="C6" s="29" t="s">
        <v>17</v>
      </c>
      <c r="D6" s="34">
        <f>D7+D28</f>
        <v>37268</v>
      </c>
      <c r="E6" s="34">
        <f>E7+E28</f>
        <v>458530</v>
      </c>
      <c r="F6" s="34">
        <f>F7+F28</f>
        <v>42737</v>
      </c>
      <c r="G6" s="34">
        <f>G7+G28</f>
        <v>471669</v>
      </c>
      <c r="H6" s="34">
        <f>E6-G6</f>
        <v>-13139</v>
      </c>
      <c r="I6" s="35">
        <f>IF(ISERROR(H6/G6),"",H6/G6)</f>
        <v>-2.785639929696461E-2</v>
      </c>
      <c r="J6" s="34">
        <f>J7+J28</f>
        <v>2982166</v>
      </c>
      <c r="K6" s="34">
        <f>K7+K28</f>
        <v>2576875</v>
      </c>
      <c r="L6" s="34">
        <f>J6-K6</f>
        <v>405291</v>
      </c>
      <c r="M6" s="35">
        <f>IF(ISERROR(L6/K6),"",L6/K6)</f>
        <v>0.15728003880669417</v>
      </c>
      <c r="N6" s="11"/>
      <c r="O6" s="11"/>
      <c r="P6" s="11"/>
      <c r="Q6" s="11"/>
      <c r="R6" s="11"/>
      <c r="S6" s="11"/>
      <c r="T6" s="11"/>
      <c r="U6" s="11"/>
      <c r="V6" s="11"/>
    </row>
    <row r="7" spans="1:22" ht="15.75" customHeight="1">
      <c r="A7" s="10" t="s">
        <v>18</v>
      </c>
      <c r="B7" s="36" t="s">
        <v>19</v>
      </c>
      <c r="C7" s="29" t="s">
        <v>17</v>
      </c>
      <c r="D7" s="34">
        <f>D10+D19</f>
        <v>24070</v>
      </c>
      <c r="E7" s="34">
        <f>E10+E19</f>
        <v>300474</v>
      </c>
      <c r="F7" s="34">
        <f>F10+F19</f>
        <v>29865</v>
      </c>
      <c r="G7" s="34">
        <f>G10+G19</f>
        <v>324652</v>
      </c>
      <c r="H7" s="34">
        <f>E7-G7</f>
        <v>-24178</v>
      </c>
      <c r="I7" s="35">
        <f>IF(ISERROR(H7/G7),"",H7/G7)</f>
        <v>-7.4473590182718721E-2</v>
      </c>
      <c r="J7" s="34">
        <f>J10+J19</f>
        <v>1711926</v>
      </c>
      <c r="K7" s="34">
        <f>K10+K19</f>
        <v>1444810</v>
      </c>
      <c r="L7" s="34">
        <f>J7-K7</f>
        <v>267116</v>
      </c>
      <c r="M7" s="35">
        <f>IF(ISERROR(L7/K7),"",L7/K7)</f>
        <v>0.18487967275974004</v>
      </c>
    </row>
    <row r="8" spans="1:22" ht="15.75" customHeight="1">
      <c r="A8" s="10" t="s">
        <v>20</v>
      </c>
      <c r="B8" s="37" t="s">
        <v>21</v>
      </c>
      <c r="C8" s="29" t="s">
        <v>17</v>
      </c>
      <c r="D8" s="34">
        <v>23063</v>
      </c>
      <c r="E8" s="34">
        <v>288595</v>
      </c>
      <c r="F8" s="34">
        <v>28897</v>
      </c>
      <c r="G8" s="34">
        <v>314072</v>
      </c>
      <c r="H8" s="34">
        <f>E8-G8</f>
        <v>-25477</v>
      </c>
      <c r="I8" s="35">
        <f>IF(ISERROR(H8/G8),"",H8/G8)</f>
        <v>-8.1118342290939657E-2</v>
      </c>
      <c r="J8" s="34">
        <v>1632785</v>
      </c>
      <c r="K8" s="34">
        <v>1372392</v>
      </c>
      <c r="L8" s="34">
        <f>J8-K8</f>
        <v>260393</v>
      </c>
      <c r="M8" s="35">
        <f>IF(ISERROR(L8/K8),"",L8/K8)</f>
        <v>0.18973660586771127</v>
      </c>
    </row>
    <row r="9" spans="1:22" ht="15.75" customHeight="1">
      <c r="A9" s="10" t="s">
        <v>22</v>
      </c>
      <c r="B9" s="38" t="s">
        <v>23</v>
      </c>
      <c r="C9" s="29"/>
      <c r="D9" s="29"/>
      <c r="E9" s="30"/>
      <c r="F9" s="29"/>
      <c r="G9" s="30"/>
      <c r="H9" s="29"/>
      <c r="I9" s="29"/>
      <c r="J9" s="29"/>
      <c r="K9" s="29"/>
      <c r="L9" s="29"/>
      <c r="M9" s="31"/>
    </row>
    <row r="10" spans="1:22" ht="15.75" customHeight="1">
      <c r="A10" s="10" t="s">
        <v>24</v>
      </c>
      <c r="B10" s="37" t="s">
        <v>25</v>
      </c>
      <c r="C10" s="29" t="s">
        <v>17</v>
      </c>
      <c r="D10" s="39">
        <v>23020</v>
      </c>
      <c r="E10" s="39">
        <v>293658</v>
      </c>
      <c r="F10" s="34">
        <v>29437</v>
      </c>
      <c r="G10" s="34">
        <v>320045</v>
      </c>
      <c r="H10" s="34">
        <f t="shared" ref="H10:H17" si="0">E10-G10</f>
        <v>-26387</v>
      </c>
      <c r="I10" s="35">
        <f t="shared" ref="I10:I17" si="1">IF(ISERROR(H10/G10),"",H10/G10)</f>
        <v>-8.2447780780827692E-2</v>
      </c>
      <c r="J10" s="39">
        <v>1665305</v>
      </c>
      <c r="K10" s="34">
        <v>1403437</v>
      </c>
      <c r="L10" s="34">
        <f t="shared" ref="L10:L17" si="2">J10-K10</f>
        <v>261868</v>
      </c>
      <c r="M10" s="35">
        <f t="shared" ref="M10:M17" si="3">IF(ISERROR(L10/K10),"",L10/K10)</f>
        <v>0.18659049177127296</v>
      </c>
    </row>
    <row r="11" spans="1:22" ht="15.75" customHeight="1">
      <c r="A11" s="10" t="s">
        <v>26</v>
      </c>
      <c r="B11" s="37" t="s">
        <v>27</v>
      </c>
      <c r="C11" s="29" t="s">
        <v>17</v>
      </c>
      <c r="D11" s="39">
        <v>22087</v>
      </c>
      <c r="E11" s="39">
        <v>282701</v>
      </c>
      <c r="F11" s="34">
        <v>28561</v>
      </c>
      <c r="G11" s="34">
        <v>310313</v>
      </c>
      <c r="H11" s="34">
        <f t="shared" si="0"/>
        <v>-27612</v>
      </c>
      <c r="I11" s="35">
        <f t="shared" si="1"/>
        <v>-8.8981125508760514E-2</v>
      </c>
      <c r="J11" s="39">
        <v>1595400</v>
      </c>
      <c r="K11" s="34">
        <v>1340681</v>
      </c>
      <c r="L11" s="34">
        <f t="shared" si="2"/>
        <v>254719</v>
      </c>
      <c r="M11" s="35">
        <f t="shared" si="3"/>
        <v>0.18999225020717084</v>
      </c>
    </row>
    <row r="12" spans="1:22" ht="15.75" customHeight="1">
      <c r="A12" s="10" t="s">
        <v>28</v>
      </c>
      <c r="B12" s="37" t="s">
        <v>29</v>
      </c>
      <c r="C12" s="29" t="s">
        <v>30</v>
      </c>
      <c r="D12" s="39">
        <v>27518121.719999999</v>
      </c>
      <c r="E12" s="39">
        <v>711425929.62</v>
      </c>
      <c r="F12" s="34">
        <v>19342171</v>
      </c>
      <c r="G12" s="34">
        <v>336901254</v>
      </c>
      <c r="H12" s="34">
        <f t="shared" si="0"/>
        <v>374524675.62</v>
      </c>
      <c r="I12" s="35">
        <f t="shared" si="1"/>
        <v>1.1116749230621741</v>
      </c>
      <c r="J12" s="39">
        <v>1892531281.6400001</v>
      </c>
      <c r="K12" s="34">
        <v>1247194388</v>
      </c>
      <c r="L12" s="34">
        <f t="shared" si="2"/>
        <v>645336893.6400001</v>
      </c>
      <c r="M12" s="35">
        <f t="shared" si="3"/>
        <v>0.5174308831479445</v>
      </c>
    </row>
    <row r="13" spans="1:22" ht="15.75" customHeight="1">
      <c r="A13" s="10" t="s">
        <v>31</v>
      </c>
      <c r="B13" s="37" t="s">
        <v>32</v>
      </c>
      <c r="C13" s="29" t="s">
        <v>17</v>
      </c>
      <c r="D13" s="39">
        <v>23012</v>
      </c>
      <c r="E13" s="39">
        <v>293350</v>
      </c>
      <c r="F13" s="34">
        <v>29271</v>
      </c>
      <c r="G13" s="34">
        <v>319161</v>
      </c>
      <c r="H13" s="34">
        <f t="shared" si="0"/>
        <v>-25811</v>
      </c>
      <c r="I13" s="35">
        <f t="shared" si="1"/>
        <v>-8.0871409727378968E-2</v>
      </c>
      <c r="J13" s="39">
        <v>1656697</v>
      </c>
      <c r="K13" s="34">
        <v>1395031</v>
      </c>
      <c r="L13" s="34">
        <f t="shared" si="2"/>
        <v>261666</v>
      </c>
      <c r="M13" s="35">
        <f t="shared" si="3"/>
        <v>0.18757002532560207</v>
      </c>
    </row>
    <row r="14" spans="1:22" ht="15.75" customHeight="1">
      <c r="A14" s="10" t="s">
        <v>33</v>
      </c>
      <c r="B14" s="37" t="s">
        <v>34</v>
      </c>
      <c r="C14" s="29" t="s">
        <v>17</v>
      </c>
      <c r="D14" s="39">
        <v>22083</v>
      </c>
      <c r="E14" s="39">
        <v>282603</v>
      </c>
      <c r="F14" s="34">
        <v>28407</v>
      </c>
      <c r="G14" s="34">
        <v>309491</v>
      </c>
      <c r="H14" s="34">
        <f t="shared" si="0"/>
        <v>-26888</v>
      </c>
      <c r="I14" s="35">
        <f t="shared" si="1"/>
        <v>-8.687813215893192E-2</v>
      </c>
      <c r="J14" s="39">
        <v>1590851</v>
      </c>
      <c r="K14" s="34">
        <v>1336480</v>
      </c>
      <c r="L14" s="34">
        <f t="shared" si="2"/>
        <v>254371</v>
      </c>
      <c r="M14" s="35">
        <f t="shared" si="3"/>
        <v>0.19032907338680713</v>
      </c>
    </row>
    <row r="15" spans="1:22" ht="15.75" customHeight="1">
      <c r="A15" s="10" t="s">
        <v>35</v>
      </c>
      <c r="B15" s="37" t="s">
        <v>29</v>
      </c>
      <c r="C15" s="29" t="s">
        <v>30</v>
      </c>
      <c r="D15" s="39">
        <v>27500221.719999999</v>
      </c>
      <c r="E15" s="39">
        <v>710239835.26999998</v>
      </c>
      <c r="F15" s="34">
        <v>19310742</v>
      </c>
      <c r="G15" s="34">
        <v>336698442</v>
      </c>
      <c r="H15" s="34">
        <f t="shared" si="0"/>
        <v>373541393.26999998</v>
      </c>
      <c r="I15" s="35">
        <f t="shared" si="1"/>
        <v>1.1094241810302168</v>
      </c>
      <c r="J15" s="39">
        <v>1877727856.8199999</v>
      </c>
      <c r="K15" s="34">
        <v>1236128879</v>
      </c>
      <c r="L15" s="34">
        <f t="shared" si="2"/>
        <v>641598977.81999993</v>
      </c>
      <c r="M15" s="35">
        <f t="shared" si="3"/>
        <v>0.51903890340223979</v>
      </c>
    </row>
    <row r="16" spans="1:22" ht="15.75" customHeight="1">
      <c r="A16" s="10" t="s">
        <v>36</v>
      </c>
      <c r="B16" s="37" t="s">
        <v>37</v>
      </c>
      <c r="C16" s="29" t="s">
        <v>17</v>
      </c>
      <c r="D16" s="39">
        <v>2355</v>
      </c>
      <c r="E16" s="39">
        <v>20308</v>
      </c>
      <c r="F16" s="34">
        <v>1294</v>
      </c>
      <c r="G16" s="34">
        <v>13123</v>
      </c>
      <c r="H16" s="34">
        <f t="shared" si="0"/>
        <v>7185</v>
      </c>
      <c r="I16" s="35">
        <f t="shared" si="1"/>
        <v>0.54751200182885007</v>
      </c>
      <c r="J16" s="39">
        <v>105092</v>
      </c>
      <c r="K16" s="34">
        <v>82042</v>
      </c>
      <c r="L16" s="34">
        <f t="shared" si="2"/>
        <v>23050</v>
      </c>
      <c r="M16" s="35">
        <f t="shared" si="3"/>
        <v>0.28095365788254795</v>
      </c>
    </row>
    <row r="17" spans="1:14" ht="15.75" customHeight="1">
      <c r="A17" s="10" t="s">
        <v>38</v>
      </c>
      <c r="B17" s="37" t="s">
        <v>39</v>
      </c>
      <c r="C17" s="29" t="s">
        <v>17</v>
      </c>
      <c r="D17" s="39">
        <v>0</v>
      </c>
      <c r="E17" s="39">
        <v>70650</v>
      </c>
      <c r="F17" s="34">
        <v>59</v>
      </c>
      <c r="G17" s="34">
        <v>304</v>
      </c>
      <c r="H17" s="34">
        <f t="shared" si="0"/>
        <v>70346</v>
      </c>
      <c r="I17" s="35">
        <f t="shared" si="1"/>
        <v>231.40131578947367</v>
      </c>
      <c r="J17" s="39">
        <v>247807</v>
      </c>
      <c r="K17" s="34">
        <v>178110</v>
      </c>
      <c r="L17" s="34">
        <f t="shared" si="2"/>
        <v>69697</v>
      </c>
      <c r="M17" s="35">
        <f t="shared" si="3"/>
        <v>0.39131435629667061</v>
      </c>
    </row>
    <row r="18" spans="1:14" ht="15.75" customHeight="1">
      <c r="A18" s="10" t="s">
        <v>40</v>
      </c>
      <c r="B18" s="38" t="s">
        <v>41</v>
      </c>
      <c r="C18" s="29"/>
      <c r="D18" s="29"/>
      <c r="E18" s="30"/>
      <c r="F18" s="29"/>
      <c r="G18" s="30"/>
      <c r="H18" s="29"/>
      <c r="I18" s="29"/>
      <c r="J18" s="29"/>
      <c r="K18" s="29"/>
      <c r="L18" s="29"/>
      <c r="M18" s="31"/>
    </row>
    <row r="19" spans="1:14" ht="15.75" customHeight="1">
      <c r="A19" s="10" t="s">
        <v>42</v>
      </c>
      <c r="B19" s="37" t="s">
        <v>25</v>
      </c>
      <c r="C19" s="29" t="s">
        <v>17</v>
      </c>
      <c r="D19" s="39">
        <v>1050</v>
      </c>
      <c r="E19" s="39">
        <v>6816</v>
      </c>
      <c r="F19" s="34">
        <v>428</v>
      </c>
      <c r="G19" s="34">
        <v>4607</v>
      </c>
      <c r="H19" s="34">
        <f t="shared" ref="H19:H26" si="4">E19-G19</f>
        <v>2209</v>
      </c>
      <c r="I19" s="35">
        <f t="shared" ref="I19:I26" si="5">IF(ISERROR(H19/G19),"",H19/G19)</f>
        <v>0.4794877360538311</v>
      </c>
      <c r="J19" s="39">
        <v>46621</v>
      </c>
      <c r="K19" s="34">
        <v>41373</v>
      </c>
      <c r="L19" s="34">
        <f t="shared" ref="L19:L26" si="6">J19-K19</f>
        <v>5248</v>
      </c>
      <c r="M19" s="35">
        <f t="shared" ref="M19:M26" si="7">IF(ISERROR(L19/K19),"",L19/K19)</f>
        <v>0.12684601068329587</v>
      </c>
    </row>
    <row r="20" spans="1:14" ht="15.75" customHeight="1">
      <c r="A20" s="10" t="s">
        <v>43</v>
      </c>
      <c r="B20" s="37" t="s">
        <v>44</v>
      </c>
      <c r="C20" s="29" t="s">
        <v>17</v>
      </c>
      <c r="D20" s="39">
        <v>976</v>
      </c>
      <c r="E20" s="39">
        <v>5894</v>
      </c>
      <c r="F20" s="34">
        <v>336</v>
      </c>
      <c r="G20" s="34">
        <v>3759</v>
      </c>
      <c r="H20" s="34">
        <f t="shared" si="4"/>
        <v>2135</v>
      </c>
      <c r="I20" s="35">
        <f t="shared" si="5"/>
        <v>0.56797020484171323</v>
      </c>
      <c r="J20" s="39">
        <v>37385</v>
      </c>
      <c r="K20" s="34">
        <v>31711</v>
      </c>
      <c r="L20" s="34">
        <f t="shared" si="6"/>
        <v>5674</v>
      </c>
      <c r="M20" s="35">
        <f t="shared" si="7"/>
        <v>0.17892844754186243</v>
      </c>
    </row>
    <row r="21" spans="1:14" ht="15.75" customHeight="1">
      <c r="A21" s="10" t="s">
        <v>45</v>
      </c>
      <c r="B21" s="37" t="s">
        <v>46</v>
      </c>
      <c r="C21" s="29" t="s">
        <v>17</v>
      </c>
      <c r="D21" s="39">
        <v>74</v>
      </c>
      <c r="E21" s="39">
        <v>922</v>
      </c>
      <c r="F21" s="34">
        <v>92</v>
      </c>
      <c r="G21" s="34">
        <v>848</v>
      </c>
      <c r="H21" s="34">
        <f t="shared" si="4"/>
        <v>74</v>
      </c>
      <c r="I21" s="35">
        <f t="shared" si="5"/>
        <v>8.7264150943396221E-2</v>
      </c>
      <c r="J21" s="39">
        <v>9236</v>
      </c>
      <c r="K21" s="34">
        <v>9662</v>
      </c>
      <c r="L21" s="34">
        <f t="shared" si="6"/>
        <v>-426</v>
      </c>
      <c r="M21" s="35">
        <f t="shared" si="7"/>
        <v>-4.4090250465742081E-2</v>
      </c>
    </row>
    <row r="22" spans="1:14" ht="15.75" customHeight="1">
      <c r="A22" s="10" t="s">
        <v>47</v>
      </c>
      <c r="B22" s="37" t="s">
        <v>48</v>
      </c>
      <c r="C22" s="29" t="s">
        <v>49</v>
      </c>
      <c r="D22" s="39">
        <v>170914</v>
      </c>
      <c r="E22" s="39">
        <v>4975693</v>
      </c>
      <c r="F22" s="34">
        <v>406856</v>
      </c>
      <c r="G22" s="34">
        <v>5492555</v>
      </c>
      <c r="H22" s="34">
        <f t="shared" si="4"/>
        <v>-516862</v>
      </c>
      <c r="I22" s="35">
        <f t="shared" si="5"/>
        <v>-9.4102289371704062E-2</v>
      </c>
      <c r="J22" s="39">
        <v>35646469</v>
      </c>
      <c r="K22" s="34">
        <v>23740014</v>
      </c>
      <c r="L22" s="34">
        <f t="shared" si="6"/>
        <v>11906455</v>
      </c>
      <c r="M22" s="35">
        <f t="shared" si="7"/>
        <v>0.50153529816789488</v>
      </c>
    </row>
    <row r="23" spans="1:14" ht="15.75" customHeight="1">
      <c r="A23" s="10" t="s">
        <v>50</v>
      </c>
      <c r="B23" s="37" t="s">
        <v>29</v>
      </c>
      <c r="C23" s="29" t="s">
        <v>49</v>
      </c>
      <c r="D23" s="39">
        <v>165805</v>
      </c>
      <c r="E23" s="39">
        <v>4882144</v>
      </c>
      <c r="F23" s="34">
        <v>404958</v>
      </c>
      <c r="G23" s="34">
        <v>5250439</v>
      </c>
      <c r="H23" s="34">
        <f t="shared" si="4"/>
        <v>-368295</v>
      </c>
      <c r="I23" s="35">
        <f t="shared" si="5"/>
        <v>-7.0145563066250263E-2</v>
      </c>
      <c r="J23" s="39">
        <v>27784190</v>
      </c>
      <c r="K23" s="34">
        <v>17383773</v>
      </c>
      <c r="L23" s="34">
        <f t="shared" si="6"/>
        <v>10400417</v>
      </c>
      <c r="M23" s="35">
        <f t="shared" si="7"/>
        <v>0.59828306547721255</v>
      </c>
    </row>
    <row r="24" spans="1:14" ht="15.75" customHeight="1">
      <c r="A24" s="10" t="s">
        <v>51</v>
      </c>
      <c r="B24" s="37" t="s">
        <v>52</v>
      </c>
      <c r="C24" s="29" t="s">
        <v>49</v>
      </c>
      <c r="D24" s="39">
        <v>118035</v>
      </c>
      <c r="E24" s="39">
        <v>2628552</v>
      </c>
      <c r="F24" s="34">
        <v>177203</v>
      </c>
      <c r="G24" s="34">
        <v>3019911</v>
      </c>
      <c r="H24" s="34">
        <f t="shared" si="4"/>
        <v>-391359</v>
      </c>
      <c r="I24" s="35">
        <f t="shared" si="5"/>
        <v>-0.12959289197595558</v>
      </c>
      <c r="J24" s="39">
        <v>18672392</v>
      </c>
      <c r="K24" s="34">
        <v>11046392</v>
      </c>
      <c r="L24" s="34">
        <f t="shared" si="6"/>
        <v>7626000</v>
      </c>
      <c r="M24" s="35">
        <f t="shared" si="7"/>
        <v>0.69036116045854612</v>
      </c>
    </row>
    <row r="25" spans="1:14" ht="15.75" customHeight="1">
      <c r="A25" s="10" t="s">
        <v>53</v>
      </c>
      <c r="B25" s="37" t="s">
        <v>37</v>
      </c>
      <c r="C25" s="29" t="s">
        <v>17</v>
      </c>
      <c r="D25" s="39">
        <v>76</v>
      </c>
      <c r="E25" s="39">
        <v>993</v>
      </c>
      <c r="F25" s="34">
        <v>55</v>
      </c>
      <c r="G25" s="34">
        <v>805</v>
      </c>
      <c r="H25" s="34">
        <f t="shared" si="4"/>
        <v>188</v>
      </c>
      <c r="I25" s="35">
        <f t="shared" si="5"/>
        <v>0.23354037267080746</v>
      </c>
      <c r="J25" s="39">
        <v>12232</v>
      </c>
      <c r="K25" s="34">
        <v>11097</v>
      </c>
      <c r="L25" s="34">
        <f t="shared" si="6"/>
        <v>1135</v>
      </c>
      <c r="M25" s="35">
        <f t="shared" si="7"/>
        <v>0.10227989546724339</v>
      </c>
    </row>
    <row r="26" spans="1:14" ht="15.75" customHeight="1">
      <c r="A26" s="10" t="s">
        <v>54</v>
      </c>
      <c r="B26" s="37" t="s">
        <v>39</v>
      </c>
      <c r="C26" s="29" t="s">
        <v>17</v>
      </c>
      <c r="D26" s="39">
        <v>0</v>
      </c>
      <c r="E26" s="39">
        <v>1938</v>
      </c>
      <c r="F26" s="34">
        <v>2</v>
      </c>
      <c r="G26" s="34">
        <v>26</v>
      </c>
      <c r="H26" s="34">
        <f t="shared" si="4"/>
        <v>1912</v>
      </c>
      <c r="I26" s="35">
        <f t="shared" si="5"/>
        <v>73.538461538461533</v>
      </c>
      <c r="J26" s="39">
        <v>25718</v>
      </c>
      <c r="K26" s="34">
        <v>24011</v>
      </c>
      <c r="L26" s="34">
        <f t="shared" si="6"/>
        <v>1707</v>
      </c>
      <c r="M26" s="35">
        <f t="shared" si="7"/>
        <v>7.1092415976011E-2</v>
      </c>
    </row>
    <row r="27" spans="1:14" ht="15.75" customHeight="1">
      <c r="A27" s="10" t="s">
        <v>55</v>
      </c>
      <c r="B27" s="33" t="s">
        <v>56</v>
      </c>
      <c r="C27" s="29"/>
      <c r="D27" s="29"/>
      <c r="E27" s="30"/>
      <c r="F27" s="29"/>
      <c r="G27" s="30"/>
      <c r="H27" s="29"/>
      <c r="I27" s="29"/>
      <c r="J27" s="29"/>
      <c r="K27" s="29"/>
      <c r="L27" s="29"/>
      <c r="M27" s="31"/>
    </row>
    <row r="28" spans="1:14" ht="15.75" customHeight="1">
      <c r="A28" s="10" t="s">
        <v>57</v>
      </c>
      <c r="B28" s="37" t="s">
        <v>25</v>
      </c>
      <c r="C28" s="29" t="s">
        <v>17</v>
      </c>
      <c r="D28" s="39">
        <v>13198</v>
      </c>
      <c r="E28" s="39">
        <v>158056</v>
      </c>
      <c r="F28" s="34">
        <v>12872</v>
      </c>
      <c r="G28" s="34">
        <v>147017</v>
      </c>
      <c r="H28" s="34">
        <f t="shared" ref="H28:H33" si="8">E28-G28</f>
        <v>11039</v>
      </c>
      <c r="I28" s="35">
        <f t="shared" ref="I28:I33" si="9">IF(ISERROR(H28/G28),"",H28/G28)</f>
        <v>7.5086554616132825E-2</v>
      </c>
      <c r="J28" s="39">
        <v>1270240</v>
      </c>
      <c r="K28" s="34">
        <v>1132065</v>
      </c>
      <c r="L28" s="34">
        <f t="shared" ref="L28:L33" si="10">J28-K28</f>
        <v>138175</v>
      </c>
      <c r="M28" s="35">
        <f t="shared" ref="M28:M33" si="11">IF(ISERROR(L28/K28),"",L28/K28)</f>
        <v>0.12205571234867256</v>
      </c>
    </row>
    <row r="29" spans="1:14" ht="15.75" customHeight="1">
      <c r="A29" s="10" t="s">
        <v>58</v>
      </c>
      <c r="B29" s="37" t="s">
        <v>59</v>
      </c>
      <c r="C29" s="29" t="s">
        <v>30</v>
      </c>
      <c r="D29" s="39">
        <v>85439.99</v>
      </c>
      <c r="E29" s="39">
        <v>1027633.67</v>
      </c>
      <c r="F29" s="34">
        <v>80367</v>
      </c>
      <c r="G29" s="34">
        <v>1069945</v>
      </c>
      <c r="H29" s="34">
        <f t="shared" si="8"/>
        <v>-42311.329999999958</v>
      </c>
      <c r="I29" s="35">
        <f t="shared" si="9"/>
        <v>-3.9545331769389978E-2</v>
      </c>
      <c r="J29" s="39">
        <v>6160899.7999999998</v>
      </c>
      <c r="K29" s="34">
        <v>5206482</v>
      </c>
      <c r="L29" s="34">
        <f t="shared" si="10"/>
        <v>954417.79999999981</v>
      </c>
      <c r="M29" s="35">
        <f t="shared" si="11"/>
        <v>0.18331337743989123</v>
      </c>
    </row>
    <row r="30" spans="1:14" ht="15.75" customHeight="1">
      <c r="A30" s="10" t="s">
        <v>60</v>
      </c>
      <c r="B30" s="37" t="s">
        <v>61</v>
      </c>
      <c r="C30" s="29" t="s">
        <v>17</v>
      </c>
      <c r="D30" s="39">
        <v>3367</v>
      </c>
      <c r="E30" s="39">
        <v>42140</v>
      </c>
      <c r="F30" s="34">
        <v>2545</v>
      </c>
      <c r="G30" s="34">
        <v>31828</v>
      </c>
      <c r="H30" s="34">
        <f t="shared" si="8"/>
        <v>10312</v>
      </c>
      <c r="I30" s="35">
        <f t="shared" si="9"/>
        <v>0.32399145406560259</v>
      </c>
      <c r="J30" s="39">
        <v>473665</v>
      </c>
      <c r="K30" s="34">
        <v>425417</v>
      </c>
      <c r="L30" s="34">
        <f t="shared" si="10"/>
        <v>48248</v>
      </c>
      <c r="M30" s="35">
        <f t="shared" si="11"/>
        <v>0.1134134272960413</v>
      </c>
    </row>
    <row r="31" spans="1:14" ht="15.75" customHeight="1">
      <c r="A31" s="10" t="s">
        <v>62</v>
      </c>
      <c r="B31" s="37" t="s">
        <v>63</v>
      </c>
      <c r="C31" s="29" t="s">
        <v>17</v>
      </c>
      <c r="D31" s="39">
        <v>0</v>
      </c>
      <c r="E31" s="39">
        <v>2</v>
      </c>
      <c r="F31" s="34">
        <v>0</v>
      </c>
      <c r="G31" s="34">
        <v>2</v>
      </c>
      <c r="H31" s="34">
        <f t="shared" si="8"/>
        <v>0</v>
      </c>
      <c r="I31" s="35">
        <f t="shared" si="9"/>
        <v>0</v>
      </c>
      <c r="J31" s="39">
        <v>251728</v>
      </c>
      <c r="K31" s="34">
        <v>252644</v>
      </c>
      <c r="L31" s="34">
        <f t="shared" si="10"/>
        <v>-916</v>
      </c>
      <c r="M31" s="35">
        <f t="shared" si="11"/>
        <v>-3.625655071958962E-3</v>
      </c>
    </row>
    <row r="32" spans="1:14" ht="15" customHeight="1">
      <c r="A32" s="10" t="s">
        <v>64</v>
      </c>
      <c r="B32" s="36" t="s">
        <v>65</v>
      </c>
      <c r="C32" s="29" t="s">
        <v>17</v>
      </c>
      <c r="D32" s="39">
        <v>1</v>
      </c>
      <c r="E32" s="39">
        <v>50</v>
      </c>
      <c r="F32" s="34">
        <v>11</v>
      </c>
      <c r="G32" s="34">
        <v>84</v>
      </c>
      <c r="H32" s="34">
        <f t="shared" si="8"/>
        <v>-34</v>
      </c>
      <c r="I32" s="35">
        <f t="shared" si="9"/>
        <v>-0.40476190476190477</v>
      </c>
      <c r="J32" s="39">
        <v>1998</v>
      </c>
      <c r="K32" s="34">
        <v>2075</v>
      </c>
      <c r="L32" s="34">
        <f t="shared" si="10"/>
        <v>-77</v>
      </c>
      <c r="M32" s="35">
        <f t="shared" si="11"/>
        <v>-3.7108433734939758E-2</v>
      </c>
      <c r="N32" s="12"/>
    </row>
    <row r="33" spans="1:14" ht="15" customHeight="1">
      <c r="A33" s="10" t="s">
        <v>66</v>
      </c>
      <c r="B33" s="36" t="s">
        <v>67</v>
      </c>
      <c r="C33" s="29" t="s">
        <v>17</v>
      </c>
      <c r="D33" s="39">
        <v>0</v>
      </c>
      <c r="E33" s="39">
        <v>5</v>
      </c>
      <c r="F33" s="34">
        <v>0</v>
      </c>
      <c r="G33" s="34">
        <v>4</v>
      </c>
      <c r="H33" s="34">
        <f t="shared" si="8"/>
        <v>1</v>
      </c>
      <c r="I33" s="35">
        <f t="shared" si="9"/>
        <v>0.25</v>
      </c>
      <c r="J33" s="39">
        <v>103</v>
      </c>
      <c r="K33" s="34">
        <v>101</v>
      </c>
      <c r="L33" s="34">
        <f t="shared" si="10"/>
        <v>2</v>
      </c>
      <c r="M33" s="35">
        <f t="shared" si="11"/>
        <v>1.9801980198019802E-2</v>
      </c>
      <c r="N33" s="12"/>
    </row>
    <row r="34" spans="1:14" ht="15" customHeight="1">
      <c r="A34" s="13" t="s">
        <v>68</v>
      </c>
      <c r="B34" s="13" t="s">
        <v>68</v>
      </c>
      <c r="C34" s="14"/>
      <c r="D34" s="15"/>
      <c r="E34" s="15"/>
      <c r="F34" s="15"/>
      <c r="G34" s="15"/>
      <c r="H34" s="16"/>
      <c r="I34" s="17"/>
      <c r="J34" s="15"/>
      <c r="K34" s="15"/>
      <c r="L34" s="16"/>
      <c r="M34" s="18"/>
    </row>
    <row r="35" spans="1:14" ht="14.25" customHeight="1">
      <c r="A35" s="19"/>
      <c r="B35" s="19"/>
    </row>
  </sheetData>
  <mergeCells count="7">
    <mergeCell ref="B1:M1"/>
    <mergeCell ref="A3:A4"/>
    <mergeCell ref="B3:B4"/>
    <mergeCell ref="C3:C4"/>
    <mergeCell ref="D3:E3"/>
    <mergeCell ref="F3:G3"/>
    <mergeCell ref="J3:M3"/>
  </mergeCells>
  <phoneticPr fontId="3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商事主体统计</vt:lpstr>
      <vt:lpstr>商事主体统计!Print_Area</vt:lpstr>
      <vt:lpstr>商事主体统计!Print_Titles</vt:lpstr>
    </vt:vector>
  </TitlesOfParts>
  <Company>SZAIC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JSJK</dc:creator>
  <cp:lastModifiedBy>罗袭</cp:lastModifiedBy>
  <cp:lastPrinted>2014-03-17T02:49:32Z</cp:lastPrinted>
  <dcterms:created xsi:type="dcterms:W3CDTF">2000-10-19T03:20:14Z</dcterms:created>
  <dcterms:modified xsi:type="dcterms:W3CDTF">2017-11-15T02:57:13Z</dcterms:modified>
</cp:coreProperties>
</file>