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商事主体统计" sheetId="1" r:id="rId1"/>
  </sheets>
  <definedNames>
    <definedName name="_xlnm.Print_Area" localSheetId="0">商事主体统计!$B$1:$M$33</definedName>
    <definedName name="_xlnm.Print_Titles" localSheetId="0">商事主体统计!$3:$4</definedName>
  </definedNames>
  <calcPr calcId="125725" refMode="R1C1"/>
</workbook>
</file>

<file path=xl/calcChain.xml><?xml version="1.0" encoding="utf-8"?>
<calcChain xmlns="http://schemas.openxmlformats.org/spreadsheetml/2006/main">
  <c r="L33" i="1"/>
  <c r="M33" s="1"/>
  <c r="H33"/>
  <c r="I33" s="1"/>
  <c r="L32"/>
  <c r="M32" s="1"/>
  <c r="H32"/>
  <c r="I32" s="1"/>
  <c r="L31"/>
  <c r="M31" s="1"/>
  <c r="H31"/>
  <c r="I31" s="1"/>
  <c r="L30"/>
  <c r="M30" s="1"/>
  <c r="H30"/>
  <c r="I30" s="1"/>
  <c r="L29"/>
  <c r="M29" s="1"/>
  <c r="H29"/>
  <c r="I29" s="1"/>
  <c r="M28"/>
  <c r="L28"/>
  <c r="H28"/>
  <c r="I28" s="1"/>
  <c r="M26"/>
  <c r="L26"/>
  <c r="H26"/>
  <c r="I26" s="1"/>
  <c r="M25"/>
  <c r="L25"/>
  <c r="H25"/>
  <c r="I25" s="1"/>
  <c r="L24"/>
  <c r="M24" s="1"/>
  <c r="H24"/>
  <c r="I24" s="1"/>
  <c r="M23"/>
  <c r="L23"/>
  <c r="H23"/>
  <c r="I23" s="1"/>
  <c r="M22"/>
  <c r="L22"/>
  <c r="H22"/>
  <c r="I22" s="1"/>
  <c r="M21"/>
  <c r="L21"/>
  <c r="H21"/>
  <c r="I21" s="1"/>
  <c r="L20"/>
  <c r="M20" s="1"/>
  <c r="H20"/>
  <c r="I20" s="1"/>
  <c r="M19"/>
  <c r="L19"/>
  <c r="H19"/>
  <c r="I19" s="1"/>
  <c r="M17"/>
  <c r="L17"/>
  <c r="H17"/>
  <c r="I17" s="1"/>
  <c r="M16"/>
  <c r="L16"/>
  <c r="H16"/>
  <c r="I16" s="1"/>
  <c r="L15"/>
  <c r="M15" s="1"/>
  <c r="H15"/>
  <c r="I15" s="1"/>
  <c r="M14"/>
  <c r="L14"/>
  <c r="H14"/>
  <c r="I14" s="1"/>
  <c r="M13"/>
  <c r="L13"/>
  <c r="H13"/>
  <c r="I13" s="1"/>
  <c r="M12"/>
  <c r="L12"/>
  <c r="H12"/>
  <c r="I12" s="1"/>
  <c r="L11"/>
  <c r="M11" s="1"/>
  <c r="H11"/>
  <c r="I11" s="1"/>
  <c r="M10"/>
  <c r="L10"/>
  <c r="H10"/>
  <c r="I10" s="1"/>
  <c r="M8"/>
  <c r="L8"/>
  <c r="H8"/>
  <c r="I8" s="1"/>
  <c r="K7"/>
  <c r="K6" s="1"/>
  <c r="J7"/>
  <c r="J6" s="1"/>
  <c r="G7"/>
  <c r="G6" s="1"/>
  <c r="F7"/>
  <c r="F6" s="1"/>
  <c r="E7"/>
  <c r="E6" s="1"/>
  <c r="D7"/>
  <c r="D6"/>
  <c r="L6" l="1"/>
  <c r="M6" s="1"/>
  <c r="H6"/>
  <c r="I6" s="1"/>
  <c r="H7"/>
  <c r="I7" s="1"/>
  <c r="L7"/>
  <c r="M7" s="1"/>
</calcChain>
</file>

<file path=xl/sharedStrings.xml><?xml version="1.0" encoding="utf-8"?>
<sst xmlns="http://schemas.openxmlformats.org/spreadsheetml/2006/main" count="103" uniqueCount="71">
  <si>
    <t>报告期：</t>
  </si>
  <si>
    <t>recordid</t>
  </si>
  <si>
    <t>项目</t>
  </si>
  <si>
    <t>单位</t>
  </si>
  <si>
    <t>本年情况</t>
  </si>
  <si>
    <t>上年情况</t>
  </si>
  <si>
    <t>历年累计</t>
  </si>
  <si>
    <t>9月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</si>
  <si>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</si>
  <si>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</si>
  <si>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</si>
  <si>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</si>
  <si>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</si>
  <si>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</si>
  <si>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</si>
  <si>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4829</t>
  </si>
  <si>
    <t>商事主体总数</t>
  </si>
  <si>
    <t>户</t>
  </si>
  <si>
    <t>4832</t>
  </si>
  <si>
    <t>（一）企业总数</t>
  </si>
  <si>
    <t>b0587386-ce07-41af-9e04-e72e3dc6360c</t>
  </si>
  <si>
    <t xml:space="preserve">       其中：法人企业</t>
  </si>
  <si>
    <t>4833</t>
  </si>
  <si>
    <t xml:space="preserve">    1、内资企业（含私营）</t>
  </si>
  <si>
    <t>64a6761c-009b-44f0-aa2c-4e3eae369f72</t>
  </si>
  <si>
    <t xml:space="preserve">       户数</t>
  </si>
  <si>
    <t>2812dc54-32ac-4076-92f9-e8eb22a3ff17</t>
  </si>
  <si>
    <t xml:space="preserve">       其中:法人企业</t>
  </si>
  <si>
    <t>83bc197d-1865-4328-a976-21db66291394</t>
  </si>
  <si>
    <t xml:space="preserve">       注册资本</t>
  </si>
  <si>
    <t>万元</t>
  </si>
  <si>
    <t>4b974761-5d5c-4d97-85c0-7cb2653bdde8</t>
  </si>
  <si>
    <t xml:space="preserve">       其中：私营企业</t>
  </si>
  <si>
    <t>fb9f914a-3db8-491a-9123-756a9f60339a</t>
  </si>
  <si>
    <t xml:space="preserve">       私营法人企业</t>
  </si>
  <si>
    <t>4e1af9ec-0650-4c41-9e57-5e7f509db5d2</t>
  </si>
  <si>
    <t>7381bd83-8cf0-4ca6-9fe9-00ab21f7e532</t>
  </si>
  <si>
    <t xml:space="preserve">       注销企业户数</t>
  </si>
  <si>
    <t>13fa1313-8274-47da-af78-ea0ce7a40976</t>
  </si>
  <si>
    <t xml:space="preserve">       吊销企业户数</t>
  </si>
  <si>
    <t>4834</t>
  </si>
  <si>
    <t xml:space="preserve">    2、外资企业</t>
  </si>
  <si>
    <t>9c5b6a99-9fb2-40bf-80a0-1e766d6a8bb6</t>
  </si>
  <si>
    <t>3965237b-6e05-4d81-b508-27437922b366</t>
  </si>
  <si>
    <t xml:space="preserve">       其中：1.法人企业</t>
  </si>
  <si>
    <t>5d0773a2-ccec-4535-8161-b9338bf99c7d</t>
  </si>
  <si>
    <t xml:space="preserve">       2.分支机构</t>
  </si>
  <si>
    <t>b90e1f08-8b62-46fe-9787-477cefff30e0</t>
  </si>
  <si>
    <t xml:space="preserve">       投资总额</t>
  </si>
  <si>
    <t>万美元</t>
  </si>
  <si>
    <t>5f101f84-cab3-4d46-944f-7e083bc084ad</t>
  </si>
  <si>
    <t>6ea056d9-6b6e-4917-b8cd-6c438614f278</t>
  </si>
  <si>
    <t xml:space="preserve">       其中:外方认缴</t>
  </si>
  <si>
    <t>ea05ec0c-5530-44f5-b73b-2f20293065ff</t>
  </si>
  <si>
    <t>30f5d296-5903-46d0-a2a8-a89479e2af55</t>
  </si>
  <si>
    <t>4835</t>
  </si>
  <si>
    <t>（二）个体工商户总数</t>
  </si>
  <si>
    <t>8b1cbf34-36e3-49e4-a91b-e09c50124bd2</t>
  </si>
  <si>
    <t>01552e55-b4ad-4fb3-8a88-651f0dedb6c4</t>
  </si>
  <si>
    <t xml:space="preserve">       资金数额</t>
  </si>
  <si>
    <t>9c92545a-984a-4048-9b21-53bf53fb0e8a</t>
  </si>
  <si>
    <t xml:space="preserve">       注销户数</t>
  </si>
  <si>
    <t>de85fe91-4282-41e6-b47a-52357802bb77</t>
  </si>
  <si>
    <t xml:space="preserve">       吊销数</t>
  </si>
  <si>
    <t>4830</t>
  </si>
  <si>
    <t>常驻代表机构</t>
  </si>
  <si>
    <t>4831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</si>
  <si>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</si>
  <si>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</si>
  <si>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商事主体统计</t>
    <phoneticPr fontId="35" type="noConversion"/>
  </si>
  <si>
    <t>商事主体登记情况</t>
    <phoneticPr fontId="35" type="noConversion"/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</si>
</sst>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0_);[Red]\(0\)"/>
    <numFmt numFmtId="178" formatCode="yyyy&quot;年&quot;m&quot;月&quot;;@"/>
    <numFmt numFmtId="179" formatCode="0.0%"/>
    <numFmt numFmtId="180" formatCode="0_ ;[Red]\-0\ "/>
    <numFmt numFmtId="181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10"/>
      <color indexed="18"/>
      <name val="宋体"/>
      <family val="3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family val="3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10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77" fontId="30" fillId="0" borderId="0" xfId="0" applyNumberFormat="1" applyFont="1" applyFill="1" applyBorder="1" applyAlignment="1" applyProtection="1"/>
    <xf numFmtId="179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76" fontId="19" fillId="33" borderId="0" xfId="0" applyNumberFormat="1" applyFont="1" applyFill="1" applyBorder="1" applyAlignment="1" applyProtection="1">
      <alignment vertical="center"/>
    </xf>
    <xf numFmtId="177" fontId="20" fillId="33" borderId="0" xfId="0" applyNumberFormat="1" applyFont="1" applyFill="1" applyBorder="1" applyAlignment="1" applyProtection="1">
      <alignment vertical="center"/>
    </xf>
    <xf numFmtId="176" fontId="19" fillId="33" borderId="0" xfId="0" applyNumberFormat="1" applyFont="1" applyFill="1" applyBorder="1" applyAlignment="1" applyProtection="1">
      <alignment horizontal="right" vertical="center"/>
    </xf>
    <xf numFmtId="178" fontId="32" fillId="33" borderId="0" xfId="0" applyNumberFormat="1" applyFont="1" applyFill="1" applyBorder="1" applyAlignment="1" applyProtection="1">
      <alignment vertical="center"/>
    </xf>
    <xf numFmtId="176" fontId="19" fillId="34" borderId="10" xfId="0" applyNumberFormat="1" applyFont="1" applyFill="1" applyBorder="1" applyAlignment="1" applyProtection="1">
      <alignment horizontal="center" vertical="center"/>
    </xf>
    <xf numFmtId="180" fontId="19" fillId="0" borderId="0" xfId="0" applyNumberFormat="1" applyFont="1" applyFill="1" applyBorder="1" applyAlignment="1" applyProtection="1"/>
    <xf numFmtId="180" fontId="18" fillId="0" borderId="0" xfId="0" applyNumberFormat="1" applyFont="1" applyFill="1" applyBorder="1" applyAlignment="1" applyProtection="1"/>
    <xf numFmtId="176" fontId="25" fillId="0" borderId="0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>
      <alignment horizontal="center"/>
    </xf>
    <xf numFmtId="180" fontId="34" fillId="0" borderId="0" xfId="0" applyNumberFormat="1" applyFont="1" applyFill="1" applyBorder="1" applyAlignment="1" applyProtection="1"/>
    <xf numFmtId="18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79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176" fontId="31" fillId="33" borderId="0" xfId="0" applyNumberFormat="1" applyFont="1" applyFill="1" applyBorder="1" applyAlignment="1" applyProtection="1">
      <alignment horizontal="center"/>
    </xf>
    <xf numFmtId="176" fontId="19" fillId="34" borderId="11" xfId="0" applyNumberFormat="1" applyFont="1" applyFill="1" applyBorder="1" applyAlignment="1" applyProtection="1">
      <alignment horizontal="center" vertical="center"/>
    </xf>
    <xf numFmtId="176" fontId="19" fillId="34" borderId="12" xfId="0" applyNumberFormat="1" applyFont="1" applyFill="1" applyBorder="1" applyAlignment="1" applyProtection="1">
      <alignment horizontal="center" vertical="center"/>
    </xf>
    <xf numFmtId="176" fontId="19" fillId="0" borderId="11" xfId="0" applyNumberFormat="1" applyFont="1" applyFill="1" applyBorder="1" applyAlignment="1" applyProtection="1">
      <alignment horizontal="center" vertical="center"/>
    </xf>
    <xf numFmtId="176" fontId="19" fillId="0" borderId="13" xfId="0" applyNumberFormat="1" applyFont="1" applyFill="1" applyBorder="1" applyAlignment="1" applyProtection="1">
      <alignment horizontal="center" vertical="center"/>
    </xf>
    <xf numFmtId="176" fontId="19" fillId="0" borderId="14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vertical="center"/>
    </xf>
    <xf numFmtId="176" fontId="19" fillId="0" borderId="15" xfId="0" applyNumberFormat="1" applyFont="1" applyFill="1" applyBorder="1" applyAlignment="1" applyProtection="1">
      <alignment horizontal="center" vertical="center"/>
    </xf>
    <xf numFmtId="176" fontId="19" fillId="0" borderId="12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horizontal="center" vertical="center"/>
    </xf>
    <xf numFmtId="57" fontId="32" fillId="0" borderId="10" xfId="0" applyNumberFormat="1" applyFont="1" applyFill="1" applyBorder="1" applyAlignment="1" applyProtection="1">
      <alignment horizontal="center" vertical="center"/>
    </xf>
    <xf numFmtId="179" fontId="19" fillId="0" borderId="10" xfId="0" applyNumberFormat="1" applyFont="1" applyFill="1" applyBorder="1" applyAlignment="1" applyProtection="1">
      <alignment horizontal="center" vertical="center"/>
    </xf>
    <xf numFmtId="176" fontId="21" fillId="0" borderId="10" xfId="0" applyNumberFormat="1" applyFont="1" applyFill="1" applyBorder="1" applyAlignment="1" applyProtection="1">
      <alignment vertical="center"/>
    </xf>
    <xf numFmtId="176" fontId="22" fillId="0" borderId="10" xfId="0" applyNumberFormat="1" applyFont="1" applyFill="1" applyBorder="1" applyAlignment="1" applyProtection="1">
      <alignment vertical="center"/>
    </xf>
    <xf numFmtId="180" fontId="23" fillId="0" borderId="10" xfId="0" applyNumberFormat="1" applyFont="1" applyFill="1" applyBorder="1" applyAlignment="1" applyProtection="1">
      <alignment horizontal="center" vertical="center"/>
    </xf>
    <xf numFmtId="181" fontId="33" fillId="0" borderId="10" xfId="0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Fill="1" applyBorder="1" applyAlignment="1" applyProtection="1"/>
    <xf numFmtId="176" fontId="19" fillId="0" borderId="10" xfId="0" applyNumberFormat="1" applyFont="1" applyFill="1" applyBorder="1" applyAlignment="1" applyProtection="1"/>
    <xf numFmtId="176" fontId="24" fillId="0" borderId="14" xfId="0" applyNumberFormat="1" applyFont="1" applyFill="1" applyBorder="1" applyAlignment="1" applyProtection="1"/>
    <xf numFmtId="180" fontId="34" fillId="0" borderId="10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35"/>
  <sheetViews>
    <sheetView showGridLines="0" tabSelected="1" topLeftCell="B1" zoomScale="80" zoomScaleNormal="80" workbookViewId="0">
      <selection activeCell="S19" sqref="S19"/>
    </sheetView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10.625" style="1" customWidth="1"/>
    <col min="6" max="6" width="10.25" style="1" bestFit="1" customWidth="1"/>
    <col min="7" max="7" width="12" style="3" customWidth="1"/>
    <col min="8" max="8" width="18.5" style="3" customWidth="1"/>
    <col min="9" max="9" width="19.375" style="3" customWidth="1"/>
    <col min="10" max="10" width="12" style="1" customWidth="1"/>
    <col min="11" max="11" width="12.125" style="1" customWidth="1"/>
    <col min="12" max="12" width="17.5" style="1" customWidth="1"/>
    <col min="13" max="13" width="18.875" style="4" customWidth="1"/>
    <col min="14" max="16384" width="9" style="1"/>
  </cols>
  <sheetData>
    <row r="1" spans="1:22" ht="25.5" customHeight="1">
      <c r="B1" s="20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2" s="5" customFormat="1" ht="13.5" customHeight="1">
      <c r="A2" s="6"/>
      <c r="B2" s="6"/>
      <c r="C2" s="6"/>
      <c r="D2" s="6"/>
      <c r="E2" s="6"/>
      <c r="F2" s="6"/>
      <c r="G2" s="7"/>
      <c r="H2" s="7"/>
      <c r="I2" s="7"/>
      <c r="J2" s="6"/>
      <c r="K2" s="6"/>
      <c r="L2" s="8" t="s">
        <v>0</v>
      </c>
      <c r="M2" s="9">
        <v>42979</v>
      </c>
    </row>
    <row r="3" spans="1:22" s="5" customFormat="1" ht="12" customHeight="1">
      <c r="A3" s="21" t="s">
        <v>1</v>
      </c>
      <c r="B3" s="23" t="s">
        <v>2</v>
      </c>
      <c r="C3" s="23" t="s">
        <v>3</v>
      </c>
      <c r="D3" s="24" t="s">
        <v>4</v>
      </c>
      <c r="E3" s="25"/>
      <c r="F3" s="24" t="s">
        <v>5</v>
      </c>
      <c r="G3" s="25"/>
      <c r="H3" s="26"/>
      <c r="I3" s="26"/>
      <c r="J3" s="24" t="s">
        <v>6</v>
      </c>
      <c r="K3" s="27"/>
      <c r="L3" s="27"/>
      <c r="M3" s="25"/>
    </row>
    <row r="4" spans="1:22" s="5" customFormat="1" ht="28.5" customHeight="1">
      <c r="A4" s="22"/>
      <c r="B4" s="28"/>
      <c r="C4" s="28"/>
      <c r="D4" s="29" t="s">
        <v>7</v>
      </c>
      <c r="E4" s="30" t="s">
        <v>8</v>
      </c>
      <c r="F4" s="29" t="s">
        <v>7</v>
      </c>
      <c r="G4" s="30" t="s">
        <v>8</v>
      </c>
      <c r="H4" s="26" t="s">
        <v>9</v>
      </c>
      <c r="I4" s="26" t="s">
        <v>10</v>
      </c>
      <c r="J4" s="29" t="s">
        <v>11</v>
      </c>
      <c r="K4" s="29" t="s">
        <v>12</v>
      </c>
      <c r="L4" s="29" t="s">
        <v>13</v>
      </c>
      <c r="M4" s="31" t="s">
        <v>14</v>
      </c>
    </row>
    <row r="5" spans="1:22" s="5" customFormat="1" ht="28.5" customHeight="1">
      <c r="A5" s="10" t="s">
        <v>1</v>
      </c>
      <c r="B5" s="32" t="s">
        <v>70</v>
      </c>
      <c r="C5" s="29"/>
      <c r="D5" s="29"/>
      <c r="E5" s="30"/>
      <c r="F5" s="29"/>
      <c r="G5" s="30"/>
      <c r="H5" s="29"/>
      <c r="I5" s="29"/>
      <c r="J5" s="29"/>
      <c r="K5" s="29"/>
      <c r="L5" s="29"/>
      <c r="M5" s="31"/>
    </row>
    <row r="6" spans="1:22" s="5" customFormat="1" ht="28.5" customHeight="1">
      <c r="A6" s="10" t="s">
        <v>15</v>
      </c>
      <c r="B6" s="33" t="s">
        <v>16</v>
      </c>
      <c r="C6" s="29" t="s">
        <v>17</v>
      </c>
      <c r="D6" s="34">
        <f>D7+D28</f>
        <v>42834</v>
      </c>
      <c r="E6" s="34">
        <f>E7+E28</f>
        <v>421262</v>
      </c>
      <c r="F6" s="34">
        <f>F7+F28</f>
        <v>46116</v>
      </c>
      <c r="G6" s="34">
        <f>G7+G28</f>
        <v>428228</v>
      </c>
      <c r="H6" s="34">
        <f>E6-G6</f>
        <v>-6966</v>
      </c>
      <c r="I6" s="35">
        <f>IF(ISERROR(H6/G6),"",H6/G6)</f>
        <v>-1.6267035317634532E-2</v>
      </c>
      <c r="J6" s="34">
        <f>J7+J28</f>
        <v>2945474</v>
      </c>
      <c r="K6" s="34">
        <f>K7+K28</f>
        <v>2537206</v>
      </c>
      <c r="L6" s="34">
        <f>J6-K6</f>
        <v>408268</v>
      </c>
      <c r="M6" s="35">
        <f>IF(ISERROR(L6/K6),"",L6/K6)</f>
        <v>0.16091243675129258</v>
      </c>
      <c r="N6" s="11"/>
      <c r="O6" s="11"/>
      <c r="P6" s="11"/>
      <c r="Q6" s="11"/>
      <c r="R6" s="11"/>
      <c r="S6" s="11"/>
      <c r="T6" s="11"/>
      <c r="U6" s="11"/>
      <c r="V6" s="11"/>
    </row>
    <row r="7" spans="1:22" ht="15.75" customHeight="1">
      <c r="A7" s="10" t="s">
        <v>18</v>
      </c>
      <c r="B7" s="36" t="s">
        <v>19</v>
      </c>
      <c r="C7" s="29" t="s">
        <v>17</v>
      </c>
      <c r="D7" s="34">
        <f>D10+D19</f>
        <v>26877</v>
      </c>
      <c r="E7" s="34">
        <f>E10+E19</f>
        <v>276404</v>
      </c>
      <c r="F7" s="34">
        <f>F10+F19</f>
        <v>30251</v>
      </c>
      <c r="G7" s="34">
        <f>G10+G19</f>
        <v>294697</v>
      </c>
      <c r="H7" s="34">
        <f>E7-G7</f>
        <v>-18293</v>
      </c>
      <c r="I7" s="35">
        <f>IF(ISERROR(H7/G7),"",H7/G7)</f>
        <v>-6.2073926779030668E-2</v>
      </c>
      <c r="J7" s="34">
        <f>J10+J19</f>
        <v>1685206</v>
      </c>
      <c r="K7" s="34">
        <f>K10+K19</f>
        <v>1416171</v>
      </c>
      <c r="L7" s="34">
        <f>J7-K7</f>
        <v>269035</v>
      </c>
      <c r="M7" s="35">
        <f>IF(ISERROR(L7/K7),"",L7/K7)</f>
        <v>0.18997352720822555</v>
      </c>
    </row>
    <row r="8" spans="1:22" ht="15.75" customHeight="1">
      <c r="A8" s="10" t="s">
        <v>20</v>
      </c>
      <c r="B8" s="37" t="s">
        <v>21</v>
      </c>
      <c r="C8" s="29" t="s">
        <v>17</v>
      </c>
      <c r="D8" s="34">
        <v>25629</v>
      </c>
      <c r="E8" s="34">
        <v>265532</v>
      </c>
      <c r="F8" s="34">
        <v>29331</v>
      </c>
      <c r="G8" s="34">
        <v>285087</v>
      </c>
      <c r="H8" s="34">
        <f>E8-G8</f>
        <v>-19555</v>
      </c>
      <c r="I8" s="35">
        <f>IF(ISERROR(H8/G8),"",H8/G8)</f>
        <v>-6.8593096142581036E-2</v>
      </c>
      <c r="J8" s="34">
        <v>1606958</v>
      </c>
      <c r="K8" s="34">
        <v>1344549</v>
      </c>
      <c r="L8" s="34">
        <f>J8-K8</f>
        <v>262409</v>
      </c>
      <c r="M8" s="35">
        <f>IF(ISERROR(L8/K8),"",L8/K8)</f>
        <v>0.19516507022057211</v>
      </c>
    </row>
    <row r="9" spans="1:22" ht="15.75" customHeight="1">
      <c r="A9" s="10" t="s">
        <v>22</v>
      </c>
      <c r="B9" s="38" t="s">
        <v>23</v>
      </c>
      <c r="C9" s="29"/>
      <c r="D9" s="29"/>
      <c r="E9" s="30"/>
      <c r="F9" s="29"/>
      <c r="G9" s="30"/>
      <c r="H9" s="29"/>
      <c r="I9" s="29"/>
      <c r="J9" s="29"/>
      <c r="K9" s="29"/>
      <c r="L9" s="29"/>
      <c r="M9" s="31"/>
    </row>
    <row r="10" spans="1:22" ht="15.75" customHeight="1">
      <c r="A10" s="10" t="s">
        <v>24</v>
      </c>
      <c r="B10" s="37" t="s">
        <v>25</v>
      </c>
      <c r="C10" s="29" t="s">
        <v>17</v>
      </c>
      <c r="D10" s="39">
        <v>25970</v>
      </c>
      <c r="E10" s="39">
        <v>270638</v>
      </c>
      <c r="F10" s="34">
        <v>29758</v>
      </c>
      <c r="G10" s="34">
        <v>290521</v>
      </c>
      <c r="H10" s="34">
        <f t="shared" ref="H10:H17" si="0">E10-G10</f>
        <v>-19883</v>
      </c>
      <c r="I10" s="35">
        <f t="shared" ref="I10:I17" si="1">IF(ISERROR(H10/G10),"",H10/G10)</f>
        <v>-6.8439114556262712E-2</v>
      </c>
      <c r="J10" s="39">
        <v>1639695</v>
      </c>
      <c r="K10" s="34">
        <v>1375175</v>
      </c>
      <c r="L10" s="34">
        <f t="shared" ref="L10:L17" si="2">J10-K10</f>
        <v>264520</v>
      </c>
      <c r="M10" s="35">
        <f t="shared" ref="M10:M17" si="3">IF(ISERROR(L10/K10),"",L10/K10)</f>
        <v>0.19235370043812605</v>
      </c>
    </row>
    <row r="11" spans="1:22" ht="15.75" customHeight="1">
      <c r="A11" s="10" t="s">
        <v>26</v>
      </c>
      <c r="B11" s="37" t="s">
        <v>27</v>
      </c>
      <c r="C11" s="29" t="s">
        <v>17</v>
      </c>
      <c r="D11" s="39">
        <v>24841</v>
      </c>
      <c r="E11" s="39">
        <v>260614</v>
      </c>
      <c r="F11" s="34">
        <v>28926</v>
      </c>
      <c r="G11" s="34">
        <v>281667</v>
      </c>
      <c r="H11" s="34">
        <f t="shared" si="0"/>
        <v>-21053</v>
      </c>
      <c r="I11" s="35">
        <f t="shared" si="1"/>
        <v>-7.4744290243443492E-2</v>
      </c>
      <c r="J11" s="39">
        <v>1570579</v>
      </c>
      <c r="K11" s="34">
        <v>1313142</v>
      </c>
      <c r="L11" s="34">
        <f t="shared" si="2"/>
        <v>257437</v>
      </c>
      <c r="M11" s="35">
        <f t="shared" si="3"/>
        <v>0.1960465814055144</v>
      </c>
    </row>
    <row r="12" spans="1:22" ht="15.75" customHeight="1">
      <c r="A12" s="10" t="s">
        <v>28</v>
      </c>
      <c r="B12" s="37" t="s">
        <v>29</v>
      </c>
      <c r="C12" s="29" t="s">
        <v>30</v>
      </c>
      <c r="D12" s="39">
        <v>47084644.960000001</v>
      </c>
      <c r="E12" s="39">
        <v>683907807.89999998</v>
      </c>
      <c r="F12" s="34">
        <v>37414941</v>
      </c>
      <c r="G12" s="34">
        <v>317773954</v>
      </c>
      <c r="H12" s="34">
        <f t="shared" si="0"/>
        <v>366133853.89999998</v>
      </c>
      <c r="I12" s="35">
        <f t="shared" si="1"/>
        <v>1.1521833343836605</v>
      </c>
      <c r="J12" s="39">
        <v>1862769310.03</v>
      </c>
      <c r="K12" s="34">
        <v>1220915544</v>
      </c>
      <c r="L12" s="34">
        <f t="shared" si="2"/>
        <v>641853766.02999997</v>
      </c>
      <c r="M12" s="35">
        <f t="shared" si="3"/>
        <v>0.52571512352700456</v>
      </c>
    </row>
    <row r="13" spans="1:22" ht="15.75" customHeight="1">
      <c r="A13" s="10" t="s">
        <v>31</v>
      </c>
      <c r="B13" s="37" t="s">
        <v>32</v>
      </c>
      <c r="C13" s="29" t="s">
        <v>17</v>
      </c>
      <c r="D13" s="39">
        <v>25960</v>
      </c>
      <c r="E13" s="39">
        <v>270338</v>
      </c>
      <c r="F13" s="34">
        <v>29621</v>
      </c>
      <c r="G13" s="34">
        <v>289795</v>
      </c>
      <c r="H13" s="34">
        <f t="shared" si="0"/>
        <v>-19457</v>
      </c>
      <c r="I13" s="35">
        <f t="shared" si="1"/>
        <v>-6.7140564882071804E-2</v>
      </c>
      <c r="J13" s="39">
        <v>1631145</v>
      </c>
      <c r="K13" s="34">
        <v>1366901</v>
      </c>
      <c r="L13" s="34">
        <f t="shared" si="2"/>
        <v>264244</v>
      </c>
      <c r="M13" s="35">
        <f t="shared" si="3"/>
        <v>0.19331612165036094</v>
      </c>
    </row>
    <row r="14" spans="1:22" ht="15.75" customHeight="1">
      <c r="A14" s="10" t="s">
        <v>33</v>
      </c>
      <c r="B14" s="37" t="s">
        <v>34</v>
      </c>
      <c r="C14" s="29" t="s">
        <v>17</v>
      </c>
      <c r="D14" s="39">
        <v>24838</v>
      </c>
      <c r="E14" s="39">
        <v>260520</v>
      </c>
      <c r="F14" s="34">
        <v>28797</v>
      </c>
      <c r="G14" s="34">
        <v>280992</v>
      </c>
      <c r="H14" s="34">
        <f t="shared" si="0"/>
        <v>-20472</v>
      </c>
      <c r="I14" s="35">
        <f t="shared" si="1"/>
        <v>-7.2856166723607785E-2</v>
      </c>
      <c r="J14" s="39">
        <v>1566051</v>
      </c>
      <c r="K14" s="34">
        <v>1309075</v>
      </c>
      <c r="L14" s="34">
        <f t="shared" si="2"/>
        <v>256976</v>
      </c>
      <c r="M14" s="35">
        <f t="shared" si="3"/>
        <v>0.19630349674388403</v>
      </c>
    </row>
    <row r="15" spans="1:22" ht="15.75" customHeight="1">
      <c r="A15" s="10" t="s">
        <v>35</v>
      </c>
      <c r="B15" s="37" t="s">
        <v>29</v>
      </c>
      <c r="C15" s="29" t="s">
        <v>30</v>
      </c>
      <c r="D15" s="39">
        <v>46984494.960000001</v>
      </c>
      <c r="E15" s="39">
        <v>682739613.54999995</v>
      </c>
      <c r="F15" s="34">
        <v>37381548</v>
      </c>
      <c r="G15" s="34">
        <v>317600843</v>
      </c>
      <c r="H15" s="34">
        <f t="shared" si="0"/>
        <v>365138770.54999995</v>
      </c>
      <c r="I15" s="35">
        <f t="shared" si="1"/>
        <v>1.1496782159044834</v>
      </c>
      <c r="J15" s="39">
        <v>1848042328.1800001</v>
      </c>
      <c r="K15" s="34">
        <v>1209821009</v>
      </c>
      <c r="L15" s="34">
        <f t="shared" si="2"/>
        <v>638221319.18000007</v>
      </c>
      <c r="M15" s="35">
        <f t="shared" si="3"/>
        <v>0.52753367186732336</v>
      </c>
    </row>
    <row r="16" spans="1:22" ht="15.75" customHeight="1">
      <c r="A16" s="10" t="s">
        <v>36</v>
      </c>
      <c r="B16" s="37" t="s">
        <v>37</v>
      </c>
      <c r="C16" s="29" t="s">
        <v>17</v>
      </c>
      <c r="D16" s="39">
        <v>2566</v>
      </c>
      <c r="E16" s="39">
        <v>17953</v>
      </c>
      <c r="F16" s="34">
        <v>1566</v>
      </c>
      <c r="G16" s="34">
        <v>11830</v>
      </c>
      <c r="H16" s="34">
        <f t="shared" si="0"/>
        <v>6123</v>
      </c>
      <c r="I16" s="35">
        <f t="shared" si="1"/>
        <v>0.51758241758241763</v>
      </c>
      <c r="J16" s="39">
        <v>102736</v>
      </c>
      <c r="K16" s="34">
        <v>80741</v>
      </c>
      <c r="L16" s="34">
        <f t="shared" si="2"/>
        <v>21995</v>
      </c>
      <c r="M16" s="35">
        <f t="shared" si="3"/>
        <v>0.27241426288998155</v>
      </c>
    </row>
    <row r="17" spans="1:14" ht="15.75" customHeight="1">
      <c r="A17" s="10" t="s">
        <v>38</v>
      </c>
      <c r="B17" s="37" t="s">
        <v>39</v>
      </c>
      <c r="C17" s="29" t="s">
        <v>17</v>
      </c>
      <c r="D17" s="39">
        <v>0</v>
      </c>
      <c r="E17" s="39">
        <v>70650</v>
      </c>
      <c r="F17" s="34">
        <v>63</v>
      </c>
      <c r="G17" s="34">
        <v>294</v>
      </c>
      <c r="H17" s="34">
        <f t="shared" si="0"/>
        <v>70356</v>
      </c>
      <c r="I17" s="35">
        <f t="shared" si="1"/>
        <v>239.30612244897958</v>
      </c>
      <c r="J17" s="39">
        <v>252745</v>
      </c>
      <c r="K17" s="34">
        <v>178169</v>
      </c>
      <c r="L17" s="34">
        <f t="shared" si="2"/>
        <v>74576</v>
      </c>
      <c r="M17" s="35">
        <f t="shared" si="3"/>
        <v>0.41856888684339028</v>
      </c>
    </row>
    <row r="18" spans="1:14" ht="15.75" customHeight="1">
      <c r="A18" s="10" t="s">
        <v>40</v>
      </c>
      <c r="B18" s="38" t="s">
        <v>41</v>
      </c>
      <c r="C18" s="29"/>
      <c r="D18" s="29"/>
      <c r="E18" s="30"/>
      <c r="F18" s="29"/>
      <c r="G18" s="30"/>
      <c r="H18" s="29"/>
      <c r="I18" s="29"/>
      <c r="J18" s="29"/>
      <c r="K18" s="29"/>
      <c r="L18" s="29"/>
      <c r="M18" s="31"/>
    </row>
    <row r="19" spans="1:14" ht="15.75" customHeight="1">
      <c r="A19" s="10" t="s">
        <v>42</v>
      </c>
      <c r="B19" s="37" t="s">
        <v>25</v>
      </c>
      <c r="C19" s="29" t="s">
        <v>17</v>
      </c>
      <c r="D19" s="39">
        <v>907</v>
      </c>
      <c r="E19" s="39">
        <v>5766</v>
      </c>
      <c r="F19" s="34">
        <v>493</v>
      </c>
      <c r="G19" s="34">
        <v>4176</v>
      </c>
      <c r="H19" s="34">
        <f t="shared" ref="H19:H26" si="4">E19-G19</f>
        <v>1590</v>
      </c>
      <c r="I19" s="35">
        <f t="shared" ref="I19:I26" si="5">IF(ISERROR(H19/G19),"",H19/G19)</f>
        <v>0.3807471264367816</v>
      </c>
      <c r="J19" s="39">
        <v>45511</v>
      </c>
      <c r="K19" s="34">
        <v>40996</v>
      </c>
      <c r="L19" s="34">
        <f t="shared" ref="L19:L26" si="6">J19-K19</f>
        <v>4515</v>
      </c>
      <c r="M19" s="35">
        <f t="shared" ref="M19:M26" si="7">IF(ISERROR(L19/K19),"",L19/K19)</f>
        <v>0.11013269587276807</v>
      </c>
    </row>
    <row r="20" spans="1:14" ht="15.75" customHeight="1">
      <c r="A20" s="10" t="s">
        <v>43</v>
      </c>
      <c r="B20" s="37" t="s">
        <v>44</v>
      </c>
      <c r="C20" s="29" t="s">
        <v>17</v>
      </c>
      <c r="D20" s="39">
        <v>788</v>
      </c>
      <c r="E20" s="39">
        <v>4918</v>
      </c>
      <c r="F20" s="34">
        <v>405</v>
      </c>
      <c r="G20" s="34">
        <v>3420</v>
      </c>
      <c r="H20" s="34">
        <f t="shared" si="4"/>
        <v>1498</v>
      </c>
      <c r="I20" s="35">
        <f t="shared" si="5"/>
        <v>0.43801169590643274</v>
      </c>
      <c r="J20" s="39">
        <v>36379</v>
      </c>
      <c r="K20" s="34">
        <v>31407</v>
      </c>
      <c r="L20" s="34">
        <f t="shared" si="6"/>
        <v>4972</v>
      </c>
      <c r="M20" s="35">
        <f t="shared" si="7"/>
        <v>0.15830865730569618</v>
      </c>
    </row>
    <row r="21" spans="1:14" ht="15.75" customHeight="1">
      <c r="A21" s="10" t="s">
        <v>45</v>
      </c>
      <c r="B21" s="37" t="s">
        <v>46</v>
      </c>
      <c r="C21" s="29" t="s">
        <v>17</v>
      </c>
      <c r="D21" s="39">
        <v>119</v>
      </c>
      <c r="E21" s="39">
        <v>848</v>
      </c>
      <c r="F21" s="34">
        <v>88</v>
      </c>
      <c r="G21" s="34">
        <v>756</v>
      </c>
      <c r="H21" s="34">
        <f t="shared" si="4"/>
        <v>92</v>
      </c>
      <c r="I21" s="35">
        <f t="shared" si="5"/>
        <v>0.12169312169312169</v>
      </c>
      <c r="J21" s="39">
        <v>9132</v>
      </c>
      <c r="K21" s="34">
        <v>9589</v>
      </c>
      <c r="L21" s="34">
        <f t="shared" si="6"/>
        <v>-457</v>
      </c>
      <c r="M21" s="35">
        <f t="shared" si="7"/>
        <v>-4.7658775680467204E-2</v>
      </c>
    </row>
    <row r="22" spans="1:14" ht="15.75" customHeight="1">
      <c r="A22" s="10" t="s">
        <v>47</v>
      </c>
      <c r="B22" s="37" t="s">
        <v>48</v>
      </c>
      <c r="C22" s="29" t="s">
        <v>49</v>
      </c>
      <c r="D22" s="39">
        <v>307636</v>
      </c>
      <c r="E22" s="39">
        <v>4804779</v>
      </c>
      <c r="F22" s="34">
        <v>584747</v>
      </c>
      <c r="G22" s="34">
        <v>5081173</v>
      </c>
      <c r="H22" s="34">
        <f t="shared" si="4"/>
        <v>-276394</v>
      </c>
      <c r="I22" s="35">
        <f t="shared" si="5"/>
        <v>-5.4395707447866863E-2</v>
      </c>
      <c r="J22" s="39">
        <v>35432228</v>
      </c>
      <c r="K22" s="34">
        <v>23093181</v>
      </c>
      <c r="L22" s="34">
        <f t="shared" si="6"/>
        <v>12339047</v>
      </c>
      <c r="M22" s="35">
        <f t="shared" si="7"/>
        <v>0.53431560597909833</v>
      </c>
    </row>
    <row r="23" spans="1:14" ht="15.75" customHeight="1">
      <c r="A23" s="10" t="s">
        <v>50</v>
      </c>
      <c r="B23" s="37" t="s">
        <v>29</v>
      </c>
      <c r="C23" s="29" t="s">
        <v>49</v>
      </c>
      <c r="D23" s="39">
        <v>299271</v>
      </c>
      <c r="E23" s="39">
        <v>4716339</v>
      </c>
      <c r="F23" s="34">
        <v>569036</v>
      </c>
      <c r="G23" s="34">
        <v>4840940</v>
      </c>
      <c r="H23" s="34">
        <f t="shared" si="4"/>
        <v>-124601</v>
      </c>
      <c r="I23" s="35">
        <f t="shared" si="5"/>
        <v>-2.5739009365949587E-2</v>
      </c>
      <c r="J23" s="39">
        <v>27555698</v>
      </c>
      <c r="K23" s="34">
        <v>16903699</v>
      </c>
      <c r="L23" s="34">
        <f t="shared" si="6"/>
        <v>10651999</v>
      </c>
      <c r="M23" s="35">
        <f t="shared" si="7"/>
        <v>0.63015787254612143</v>
      </c>
    </row>
    <row r="24" spans="1:14" ht="15.75" customHeight="1">
      <c r="A24" s="10" t="s">
        <v>51</v>
      </c>
      <c r="B24" s="37" t="s">
        <v>52</v>
      </c>
      <c r="C24" s="29" t="s">
        <v>49</v>
      </c>
      <c r="D24" s="39">
        <v>170059</v>
      </c>
      <c r="E24" s="39">
        <v>2510517</v>
      </c>
      <c r="F24" s="34">
        <v>250229</v>
      </c>
      <c r="G24" s="34">
        <v>2839681</v>
      </c>
      <c r="H24" s="34">
        <f t="shared" si="4"/>
        <v>-329164</v>
      </c>
      <c r="I24" s="35">
        <f t="shared" si="5"/>
        <v>-0.11591583702535602</v>
      </c>
      <c r="J24" s="39">
        <v>18548261</v>
      </c>
      <c r="K24" s="34">
        <v>10815296</v>
      </c>
      <c r="L24" s="34">
        <f t="shared" si="6"/>
        <v>7732965</v>
      </c>
      <c r="M24" s="35">
        <f t="shared" si="7"/>
        <v>0.71500262221209665</v>
      </c>
    </row>
    <row r="25" spans="1:14" ht="15.75" customHeight="1">
      <c r="A25" s="10" t="s">
        <v>53</v>
      </c>
      <c r="B25" s="37" t="s">
        <v>37</v>
      </c>
      <c r="C25" s="29" t="s">
        <v>17</v>
      </c>
      <c r="D25" s="39">
        <v>109</v>
      </c>
      <c r="E25" s="39">
        <v>917</v>
      </c>
      <c r="F25" s="34">
        <v>91</v>
      </c>
      <c r="G25" s="34">
        <v>748</v>
      </c>
      <c r="H25" s="34">
        <f t="shared" si="4"/>
        <v>169</v>
      </c>
      <c r="I25" s="35">
        <f t="shared" si="5"/>
        <v>0.22593582887700533</v>
      </c>
      <c r="J25" s="39">
        <v>12156</v>
      </c>
      <c r="K25" s="34">
        <v>11040</v>
      </c>
      <c r="L25" s="34">
        <f t="shared" si="6"/>
        <v>1116</v>
      </c>
      <c r="M25" s="35">
        <f t="shared" si="7"/>
        <v>0.10108695652173913</v>
      </c>
    </row>
    <row r="26" spans="1:14" ht="15.75" customHeight="1">
      <c r="A26" s="10" t="s">
        <v>54</v>
      </c>
      <c r="B26" s="37" t="s">
        <v>39</v>
      </c>
      <c r="C26" s="29" t="s">
        <v>17</v>
      </c>
      <c r="D26" s="39">
        <v>0</v>
      </c>
      <c r="E26" s="39">
        <v>1938</v>
      </c>
      <c r="F26" s="34">
        <v>8</v>
      </c>
      <c r="G26" s="34">
        <v>26</v>
      </c>
      <c r="H26" s="34">
        <f t="shared" si="4"/>
        <v>1912</v>
      </c>
      <c r="I26" s="35">
        <f t="shared" si="5"/>
        <v>73.538461538461533</v>
      </c>
      <c r="J26" s="39">
        <v>25829</v>
      </c>
      <c r="K26" s="34">
        <v>24014</v>
      </c>
      <c r="L26" s="34">
        <f t="shared" si="6"/>
        <v>1815</v>
      </c>
      <c r="M26" s="35">
        <f t="shared" si="7"/>
        <v>7.5580911135171153E-2</v>
      </c>
    </row>
    <row r="27" spans="1:14" ht="15.75" customHeight="1">
      <c r="A27" s="10" t="s">
        <v>55</v>
      </c>
      <c r="B27" s="33" t="s">
        <v>56</v>
      </c>
      <c r="C27" s="29"/>
      <c r="D27" s="29"/>
      <c r="E27" s="30"/>
      <c r="F27" s="29"/>
      <c r="G27" s="30"/>
      <c r="H27" s="29"/>
      <c r="I27" s="29"/>
      <c r="J27" s="29"/>
      <c r="K27" s="29"/>
      <c r="L27" s="29"/>
      <c r="M27" s="31"/>
    </row>
    <row r="28" spans="1:14" ht="15.75" customHeight="1">
      <c r="A28" s="10" t="s">
        <v>57</v>
      </c>
      <c r="B28" s="37" t="s">
        <v>25</v>
      </c>
      <c r="C28" s="29" t="s">
        <v>17</v>
      </c>
      <c r="D28" s="39">
        <v>15957</v>
      </c>
      <c r="E28" s="39">
        <v>144858</v>
      </c>
      <c r="F28" s="34">
        <v>15865</v>
      </c>
      <c r="G28" s="34">
        <v>133531</v>
      </c>
      <c r="H28" s="34">
        <f t="shared" ref="H28:H33" si="8">E28-G28</f>
        <v>11327</v>
      </c>
      <c r="I28" s="35">
        <f t="shared" ref="I28:I33" si="9">IF(ISERROR(H28/G28),"",H28/G28)</f>
        <v>8.4826744351498909E-2</v>
      </c>
      <c r="J28" s="39">
        <v>1260268</v>
      </c>
      <c r="K28" s="34">
        <v>1121035</v>
      </c>
      <c r="L28" s="34">
        <f t="shared" ref="L28:L33" si="10">J28-K28</f>
        <v>139233</v>
      </c>
      <c r="M28" s="35">
        <f t="shared" ref="M28:M33" si="11">IF(ISERROR(L28/K28),"",L28/K28)</f>
        <v>0.12420040409086246</v>
      </c>
    </row>
    <row r="29" spans="1:14" ht="15.75" customHeight="1">
      <c r="A29" s="10" t="s">
        <v>58</v>
      </c>
      <c r="B29" s="37" t="s">
        <v>59</v>
      </c>
      <c r="C29" s="29" t="s">
        <v>30</v>
      </c>
      <c r="D29" s="39">
        <v>101366.51</v>
      </c>
      <c r="E29" s="39">
        <v>942193.68</v>
      </c>
      <c r="F29" s="34">
        <v>91192</v>
      </c>
      <c r="G29" s="34">
        <v>987297</v>
      </c>
      <c r="H29" s="34">
        <f t="shared" si="8"/>
        <v>-45103.319999999949</v>
      </c>
      <c r="I29" s="35">
        <f t="shared" si="9"/>
        <v>-4.5683639269642216E-2</v>
      </c>
      <c r="J29" s="39">
        <v>6092826.3799999999</v>
      </c>
      <c r="K29" s="34">
        <v>5134674</v>
      </c>
      <c r="L29" s="34">
        <f t="shared" si="10"/>
        <v>958152.37999999989</v>
      </c>
      <c r="M29" s="35">
        <f t="shared" si="11"/>
        <v>0.1866043258052994</v>
      </c>
    </row>
    <row r="30" spans="1:14" ht="15.75" customHeight="1">
      <c r="A30" s="10" t="s">
        <v>60</v>
      </c>
      <c r="B30" s="37" t="s">
        <v>61</v>
      </c>
      <c r="C30" s="29" t="s">
        <v>17</v>
      </c>
      <c r="D30" s="39">
        <v>4528</v>
      </c>
      <c r="E30" s="39">
        <v>38773</v>
      </c>
      <c r="F30" s="34">
        <v>3221</v>
      </c>
      <c r="G30" s="34">
        <v>29283</v>
      </c>
      <c r="H30" s="34">
        <f t="shared" si="8"/>
        <v>9490</v>
      </c>
      <c r="I30" s="35">
        <f t="shared" si="9"/>
        <v>0.32407881706109348</v>
      </c>
      <c r="J30" s="39">
        <v>470263</v>
      </c>
      <c r="K30" s="34">
        <v>422870</v>
      </c>
      <c r="L30" s="34">
        <f t="shared" si="10"/>
        <v>47393</v>
      </c>
      <c r="M30" s="35">
        <f t="shared" si="11"/>
        <v>0.11207463286589259</v>
      </c>
    </row>
    <row r="31" spans="1:14" ht="15.75" customHeight="1">
      <c r="A31" s="10" t="s">
        <v>62</v>
      </c>
      <c r="B31" s="37" t="s">
        <v>63</v>
      </c>
      <c r="C31" s="29" t="s">
        <v>17</v>
      </c>
      <c r="D31" s="39">
        <v>0</v>
      </c>
      <c r="E31" s="39">
        <v>2</v>
      </c>
      <c r="F31" s="34">
        <v>1</v>
      </c>
      <c r="G31" s="34">
        <v>2</v>
      </c>
      <c r="H31" s="34">
        <f t="shared" si="8"/>
        <v>0</v>
      </c>
      <c r="I31" s="35">
        <f t="shared" si="9"/>
        <v>0</v>
      </c>
      <c r="J31" s="39">
        <v>251769</v>
      </c>
      <c r="K31" s="34">
        <v>252772</v>
      </c>
      <c r="L31" s="34">
        <f t="shared" si="10"/>
        <v>-1003</v>
      </c>
      <c r="M31" s="35">
        <f t="shared" si="11"/>
        <v>-3.9680027851186047E-3</v>
      </c>
    </row>
    <row r="32" spans="1:14" ht="15" customHeight="1">
      <c r="A32" s="10" t="s">
        <v>64</v>
      </c>
      <c r="B32" s="36" t="s">
        <v>65</v>
      </c>
      <c r="C32" s="29" t="s">
        <v>17</v>
      </c>
      <c r="D32" s="39">
        <v>4</v>
      </c>
      <c r="E32" s="39">
        <v>49</v>
      </c>
      <c r="F32" s="34">
        <v>6</v>
      </c>
      <c r="G32" s="34">
        <v>73</v>
      </c>
      <c r="H32" s="34">
        <f t="shared" si="8"/>
        <v>-24</v>
      </c>
      <c r="I32" s="35">
        <f t="shared" si="9"/>
        <v>-0.32876712328767121</v>
      </c>
      <c r="J32" s="39">
        <v>2007</v>
      </c>
      <c r="K32" s="34">
        <v>2073</v>
      </c>
      <c r="L32" s="34">
        <f t="shared" si="10"/>
        <v>-66</v>
      </c>
      <c r="M32" s="35">
        <f t="shared" si="11"/>
        <v>-3.1837916063675829E-2</v>
      </c>
      <c r="N32" s="12"/>
    </row>
    <row r="33" spans="1:14" ht="15" customHeight="1">
      <c r="A33" s="10" t="s">
        <v>66</v>
      </c>
      <c r="B33" s="36" t="s">
        <v>67</v>
      </c>
      <c r="C33" s="29" t="s">
        <v>17</v>
      </c>
      <c r="D33" s="39">
        <v>1</v>
      </c>
      <c r="E33" s="39">
        <v>5</v>
      </c>
      <c r="F33" s="34">
        <v>1</v>
      </c>
      <c r="G33" s="34">
        <v>4</v>
      </c>
      <c r="H33" s="34">
        <f t="shared" si="8"/>
        <v>1</v>
      </c>
      <c r="I33" s="35">
        <f t="shared" si="9"/>
        <v>0.25</v>
      </c>
      <c r="J33" s="39">
        <v>103</v>
      </c>
      <c r="K33" s="34">
        <v>58</v>
      </c>
      <c r="L33" s="34">
        <f t="shared" si="10"/>
        <v>45</v>
      </c>
      <c r="M33" s="35">
        <f t="shared" si="11"/>
        <v>0.77586206896551724</v>
      </c>
      <c r="N33" s="12"/>
    </row>
    <row r="34" spans="1:14" ht="15" customHeight="1">
      <c r="A34" s="13" t="s">
        <v>68</v>
      </c>
      <c r="B34" s="13" t="s">
        <v>68</v>
      </c>
      <c r="C34" s="14"/>
      <c r="D34" s="15"/>
      <c r="E34" s="15"/>
      <c r="F34" s="15"/>
      <c r="G34" s="15"/>
      <c r="H34" s="16"/>
      <c r="I34" s="17"/>
      <c r="J34" s="15"/>
      <c r="K34" s="15"/>
      <c r="L34" s="16"/>
      <c r="M34" s="18"/>
    </row>
    <row r="35" spans="1:14" ht="14.25" customHeight="1">
      <c r="A35" s="19"/>
      <c r="B35" s="19"/>
    </row>
  </sheetData>
  <mergeCells count="7">
    <mergeCell ref="B1:M1"/>
    <mergeCell ref="A3:A4"/>
    <mergeCell ref="B3:B4"/>
    <mergeCell ref="C3:C4"/>
    <mergeCell ref="D3:E3"/>
    <mergeCell ref="F3:G3"/>
    <mergeCell ref="J3:M3"/>
  </mergeCells>
  <phoneticPr fontId="3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2014-03-17T02:49:32Z</cp:lastPrinted>
  <dcterms:created xsi:type="dcterms:W3CDTF">2000-10-19T03:20:14Z</dcterms:created>
  <dcterms:modified xsi:type="dcterms:W3CDTF">2017-10-24T01:42:28Z</dcterms:modified>
</cp:coreProperties>
</file>