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商事主体统计" sheetId="1" r:id="rId1"/>
  </sheets>
  <definedNames>
    <definedName name="_xlnm.Print_Area" localSheetId="0">商事主体统计!$B$1:$N$33</definedName>
    <definedName name="_xlnm.Print_Titles" localSheetId="0">商事主体统计!$3:$4</definedName>
  </definedNames>
  <calcPr calcId="125725" refMode="R1C1"/>
</workbook>
</file>

<file path=xl/calcChain.xml><?xml version="1.0" encoding="utf-8"?>
<calcChain xmlns="http://schemas.openxmlformats.org/spreadsheetml/2006/main">
  <c r="M33" i="1"/>
  <c r="N33" s="1"/>
  <c r="J33"/>
  <c r="I33"/>
  <c r="M32"/>
  <c r="N32" s="1"/>
  <c r="J32"/>
  <c r="I32"/>
  <c r="M31"/>
  <c r="N31" s="1"/>
  <c r="J31"/>
  <c r="I31"/>
  <c r="M30"/>
  <c r="N30" s="1"/>
  <c r="J30"/>
  <c r="I30"/>
  <c r="M29"/>
  <c r="N29" s="1"/>
  <c r="J29"/>
  <c r="I29"/>
  <c r="M28"/>
  <c r="N28" s="1"/>
  <c r="J28"/>
  <c r="I28"/>
  <c r="M26"/>
  <c r="N26" s="1"/>
  <c r="J26"/>
  <c r="I26"/>
  <c r="M25"/>
  <c r="N25" s="1"/>
  <c r="J25"/>
  <c r="I25"/>
  <c r="M24"/>
  <c r="N24" s="1"/>
  <c r="J24"/>
  <c r="I24"/>
  <c r="M23"/>
  <c r="N23" s="1"/>
  <c r="J23"/>
  <c r="I23"/>
  <c r="M22"/>
  <c r="N22" s="1"/>
  <c r="J22"/>
  <c r="I22"/>
  <c r="M21"/>
  <c r="N21" s="1"/>
  <c r="J21"/>
  <c r="I21"/>
  <c r="M20"/>
  <c r="N20" s="1"/>
  <c r="J20"/>
  <c r="I20"/>
  <c r="M19"/>
  <c r="N19" s="1"/>
  <c r="J19"/>
  <c r="I19"/>
  <c r="M17"/>
  <c r="N17" s="1"/>
  <c r="J17"/>
  <c r="I17"/>
  <c r="M16"/>
  <c r="N16" s="1"/>
  <c r="J16"/>
  <c r="I16"/>
  <c r="M15"/>
  <c r="N15" s="1"/>
  <c r="J15"/>
  <c r="I15"/>
  <c r="M14"/>
  <c r="N14" s="1"/>
  <c r="J14"/>
  <c r="I14"/>
  <c r="M13"/>
  <c r="N13" s="1"/>
  <c r="J13"/>
  <c r="I13"/>
  <c r="M12"/>
  <c r="N12" s="1"/>
  <c r="J12"/>
  <c r="I12"/>
  <c r="M11"/>
  <c r="N11" s="1"/>
  <c r="J11"/>
  <c r="I11"/>
  <c r="M10"/>
  <c r="N10" s="1"/>
  <c r="J10"/>
  <c r="I10"/>
  <c r="M8"/>
  <c r="N8" s="1"/>
  <c r="J8"/>
  <c r="I8"/>
  <c r="L7"/>
  <c r="L6" s="1"/>
  <c r="K7"/>
  <c r="K6" s="1"/>
  <c r="H7"/>
  <c r="I7" s="1"/>
  <c r="J7" s="1"/>
  <c r="G7"/>
  <c r="F7"/>
  <c r="D7"/>
  <c r="D6" s="1"/>
  <c r="G6"/>
  <c r="F6"/>
  <c r="M6" l="1"/>
  <c r="N6" s="1"/>
  <c r="I6"/>
  <c r="J6" s="1"/>
  <c r="H6"/>
  <c r="M7"/>
  <c r="N7" s="1"/>
</calcChain>
</file>

<file path=xl/sharedStrings.xml><?xml version="1.0" encoding="utf-8"?>
<sst xmlns="http://schemas.openxmlformats.org/spreadsheetml/2006/main" count="103" uniqueCount="71">
  <si>
    <t>报告期：</t>
  </si>
  <si>
    <t>recordid</t>
  </si>
  <si>
    <t>项目</t>
  </si>
  <si>
    <t>单位</t>
  </si>
  <si>
    <t>本年情况</t>
  </si>
  <si>
    <t>上年情况</t>
  </si>
  <si>
    <t>历年累计</t>
  </si>
  <si>
    <t>8月</t>
  </si>
  <si>
    <t>1-本月累计</t>
  </si>
  <si>
    <t>本年累计比上年同期增减</t>
  </si>
  <si>
    <t>本年累计比上年同期增减%</t>
  </si>
  <si>
    <t>至本月末</t>
  </si>
  <si>
    <t>至上年同期</t>
  </si>
  <si>
    <t>本月末比上年同期增减</t>
  </si>
  <si>
    <t>本月末比上年同期增减%</t>
  </si>
  <si>
    <t>4793</t>
  </si>
  <si>
    <t>商事主体总数</t>
  </si>
  <si>
    <t>户</t>
  </si>
  <si>
    <t>4796</t>
  </si>
  <si>
    <t>（一）企业总数</t>
  </si>
  <si>
    <t>8115cef6-3928-4e97-a14d-767b34944afd</t>
  </si>
  <si>
    <t xml:space="preserve">       其中：法人企业</t>
  </si>
  <si>
    <t>4797</t>
  </si>
  <si>
    <t xml:space="preserve">    1、内资企业（含私营）</t>
  </si>
  <si>
    <t>89aea2e3-ab45-4727-96cc-e4cf6e886dff</t>
  </si>
  <si>
    <t xml:space="preserve">       户数</t>
  </si>
  <si>
    <t>d64b83d5-c1ab-40b9-8071-06ad92adcf7b</t>
  </si>
  <si>
    <t xml:space="preserve">       其中:法人企业</t>
  </si>
  <si>
    <t>84fbd964-8346-4009-8f9e-5809d30ff24f</t>
  </si>
  <si>
    <t xml:space="preserve">       注册资本</t>
  </si>
  <si>
    <t>万元</t>
  </si>
  <si>
    <t>5f0c38c0-6d5d-4227-af6a-c52f96906397</t>
  </si>
  <si>
    <t xml:space="preserve">       其中：私营企业</t>
  </si>
  <si>
    <t>d6ab6116-2948-42c8-917d-67d801fb1fa0</t>
  </si>
  <si>
    <t xml:space="preserve">       私营法人企业</t>
  </si>
  <si>
    <t>3309db8d-4e20-4982-99c4-9ef2f8f320bd</t>
  </si>
  <si>
    <t>a3f9fa8f-6b88-4787-a87a-74a9c6e03927</t>
  </si>
  <si>
    <t xml:space="preserve">       注销企业户数</t>
  </si>
  <si>
    <t>d70f9521-f56b-4709-a979-60668392fcb7</t>
  </si>
  <si>
    <t xml:space="preserve">       吊销企业户数</t>
  </si>
  <si>
    <t>4798</t>
  </si>
  <si>
    <t xml:space="preserve">    2、外资企业</t>
  </si>
  <si>
    <t>23b721ab-7ce4-4f6b-841a-f2241d0cb111</t>
  </si>
  <si>
    <t>a0d2dcd7-dac9-4bc2-9ac0-a825790bdcff</t>
  </si>
  <si>
    <t xml:space="preserve">       其中：1.法人企业</t>
  </si>
  <si>
    <t>3a566bb9-c37f-4339-aeb9-f77946f03e2b</t>
  </si>
  <si>
    <t xml:space="preserve">       2.分支机构</t>
  </si>
  <si>
    <t>c67fd64f-2024-4bc0-9ef7-24671be2c4ac</t>
  </si>
  <si>
    <t xml:space="preserve">       投资总额</t>
  </si>
  <si>
    <t>万美元</t>
  </si>
  <si>
    <t>105e5482-6459-4dc1-a9ad-8d66133e2b70</t>
  </si>
  <si>
    <t>f38676d0-7d58-4a72-b378-cb199592f5a4</t>
  </si>
  <si>
    <t xml:space="preserve">       其中:外方认缴</t>
  </si>
  <si>
    <t>c2beee3b-d926-4bac-b4ff-4a8f42845193</t>
  </si>
  <si>
    <t>9846ec7b-a2cb-4e94-a1a2-bda160c83799</t>
  </si>
  <si>
    <t>4799</t>
  </si>
  <si>
    <t>（二）个体工商户总数</t>
  </si>
  <si>
    <t>26830958-d8bf-4bbd-a780-cce712ab4835</t>
  </si>
  <si>
    <t>7ff911dc-ca01-4f11-8a6c-0cc67627e202</t>
  </si>
  <si>
    <t xml:space="preserve">       资金数额</t>
  </si>
  <si>
    <t>26e2dd5a-d085-498f-ab7a-9b9ed6535381</t>
  </si>
  <si>
    <t xml:space="preserve">       注销户数</t>
  </si>
  <si>
    <t>07a7ea95-f459-421d-a82d-0a9e77178363</t>
  </si>
  <si>
    <t xml:space="preserve">       吊销数</t>
  </si>
  <si>
    <t>4794</t>
  </si>
  <si>
    <t>常驻代表机构</t>
  </si>
  <si>
    <t>4795</t>
  </si>
  <si>
    <t>承包勘探机构</t>
  </si>
  <si>
    <t>说明：按国家工商总局报表制度，私营企业纳入内资企业范畴，常驻代表机构、承包勘探机构、三来一补项目户数不纳入商事主体统计，另行单列。</t>
  </si>
  <si>
    <t>商事主体统计</t>
    <phoneticPr fontId="35" type="noConversion"/>
  </si>
  <si>
    <t>商事主体登记情况</t>
    <phoneticPr fontId="35" type="noConversion"/>
  </si>
</sst>
</file>

<file path=xl/styles.xml><?xml version="1.0" encoding="utf-8"?>
<styleSheet xmlns="http://schemas.openxmlformats.org/spreadsheetml/2006/main">
  <numFmts count="6">
    <numFmt numFmtId="176" formatCode="0.00_ ;[Red]\-0.00\ "/>
    <numFmt numFmtId="177" formatCode="0_);[Red]\(0\)"/>
    <numFmt numFmtId="178" formatCode="yyyy&quot;年&quot;m&quot;月&quot;;@"/>
    <numFmt numFmtId="179" formatCode="0.0%"/>
    <numFmt numFmtId="180" formatCode="0_ ;[Red]\-0\ "/>
    <numFmt numFmtId="181" formatCode="0.0%_ ;[Red]\-0.0%\ "/>
  </numFmts>
  <fonts count="3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color indexed="6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4"/>
      <color indexed="62"/>
      <name val="黑体"/>
      <family val="3"/>
      <charset val="134"/>
    </font>
    <font>
      <b/>
      <sz val="12"/>
      <color indexed="62"/>
      <name val="黑体"/>
      <family val="3"/>
      <charset val="134"/>
    </font>
    <font>
      <sz val="10"/>
      <color indexed="18"/>
      <name val="宋体"/>
      <family val="3"/>
      <charset val="134"/>
    </font>
    <font>
      <sz val="12"/>
      <color indexed="62"/>
      <name val="黑体"/>
      <family val="3"/>
      <charset val="134"/>
    </font>
    <font>
      <b/>
      <sz val="10"/>
      <color indexed="62"/>
      <name val="宋体"/>
      <family val="3"/>
      <charset val="134"/>
    </font>
    <font>
      <sz val="10"/>
      <color indexed="62"/>
      <name val="黑体"/>
      <family val="3"/>
      <charset val="134"/>
    </font>
    <font>
      <sz val="10"/>
      <color indexed="10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62"/>
      <name val="黑体"/>
      <family val="3"/>
      <charset val="134"/>
    </font>
    <font>
      <sz val="10"/>
      <color indexed="62"/>
      <name val="Times New Roman"/>
      <family val="1"/>
    </font>
    <font>
      <sz val="10"/>
      <color indexed="18"/>
      <name val="Times New Roman"/>
      <family val="1"/>
    </font>
    <font>
      <sz val="10"/>
      <name val="Times New Roman"/>
      <family val="1"/>
    </font>
    <font>
      <sz val="9"/>
      <name val="宋体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0C0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/>
    <xf numFmtId="177" fontId="30" fillId="0" borderId="0" xfId="0" applyNumberFormat="1" applyFont="1" applyFill="1" applyBorder="1" applyAlignment="1" applyProtection="1"/>
    <xf numFmtId="179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176" fontId="19" fillId="33" borderId="0" xfId="0" applyNumberFormat="1" applyFont="1" applyFill="1" applyBorder="1" applyAlignment="1" applyProtection="1">
      <alignment vertical="center"/>
    </xf>
    <xf numFmtId="177" fontId="20" fillId="33" borderId="0" xfId="0" applyNumberFormat="1" applyFont="1" applyFill="1" applyBorder="1" applyAlignment="1" applyProtection="1">
      <alignment vertical="center"/>
    </xf>
    <xf numFmtId="176" fontId="19" fillId="33" borderId="0" xfId="0" applyNumberFormat="1" applyFont="1" applyFill="1" applyBorder="1" applyAlignment="1" applyProtection="1">
      <alignment horizontal="right" vertical="center"/>
    </xf>
    <xf numFmtId="178" fontId="32" fillId="33" borderId="0" xfId="0" applyNumberFormat="1" applyFont="1" applyFill="1" applyBorder="1" applyAlignment="1" applyProtection="1">
      <alignment vertical="center"/>
    </xf>
    <xf numFmtId="176" fontId="19" fillId="34" borderId="10" xfId="0" applyNumberFormat="1" applyFont="1" applyFill="1" applyBorder="1" applyAlignment="1" applyProtection="1">
      <alignment horizontal="center" vertical="center"/>
    </xf>
    <xf numFmtId="180" fontId="19" fillId="0" borderId="0" xfId="0" applyNumberFormat="1" applyFont="1" applyFill="1" applyBorder="1" applyAlignment="1" applyProtection="1"/>
    <xf numFmtId="180" fontId="18" fillId="0" borderId="0" xfId="0" applyNumberFormat="1" applyFont="1" applyFill="1" applyBorder="1" applyAlignment="1" applyProtection="1"/>
    <xf numFmtId="176" fontId="25" fillId="0" borderId="0" xfId="0" applyNumberFormat="1" applyFont="1" applyFill="1" applyBorder="1" applyAlignment="1" applyProtection="1"/>
    <xf numFmtId="176" fontId="19" fillId="0" borderId="0" xfId="0" applyNumberFormat="1" applyFont="1" applyFill="1" applyBorder="1" applyAlignment="1" applyProtection="1">
      <alignment horizontal="center"/>
    </xf>
    <xf numFmtId="180" fontId="34" fillId="0" borderId="0" xfId="0" applyNumberFormat="1" applyFont="1" applyFill="1" applyBorder="1" applyAlignment="1" applyProtection="1"/>
    <xf numFmtId="180" fontId="20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center"/>
    </xf>
    <xf numFmtId="179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/>
    <xf numFmtId="176" fontId="31" fillId="33" borderId="0" xfId="0" applyNumberFormat="1" applyFont="1" applyFill="1" applyBorder="1" applyAlignment="1" applyProtection="1">
      <alignment horizontal="center"/>
    </xf>
    <xf numFmtId="176" fontId="19" fillId="34" borderId="11" xfId="0" applyNumberFormat="1" applyFont="1" applyFill="1" applyBorder="1" applyAlignment="1" applyProtection="1">
      <alignment horizontal="center" vertical="center"/>
    </xf>
    <xf numFmtId="176" fontId="19" fillId="34" borderId="12" xfId="0" applyNumberFormat="1" applyFont="1" applyFill="1" applyBorder="1" applyAlignment="1" applyProtection="1">
      <alignment horizontal="center" vertical="center"/>
    </xf>
    <xf numFmtId="176" fontId="19" fillId="0" borderId="11" xfId="0" applyNumberFormat="1" applyFont="1" applyFill="1" applyBorder="1" applyAlignment="1" applyProtection="1">
      <alignment horizontal="center" vertical="center"/>
    </xf>
    <xf numFmtId="176" fontId="19" fillId="0" borderId="13" xfId="0" applyNumberFormat="1" applyFont="1" applyFill="1" applyBorder="1" applyAlignment="1" applyProtection="1">
      <alignment horizontal="center" vertical="center"/>
    </xf>
    <xf numFmtId="176" fontId="19" fillId="0" borderId="15" xfId="0" applyNumberFormat="1" applyFont="1" applyFill="1" applyBorder="1" applyAlignment="1" applyProtection="1">
      <alignment horizontal="center" vertical="center"/>
    </xf>
    <xf numFmtId="176" fontId="19" fillId="0" borderId="14" xfId="0" applyNumberFormat="1" applyFont="1" applyFill="1" applyBorder="1" applyAlignment="1" applyProtection="1">
      <alignment horizontal="center" vertical="center"/>
    </xf>
    <xf numFmtId="176" fontId="19" fillId="0" borderId="10" xfId="0" applyNumberFormat="1" applyFont="1" applyFill="1" applyBorder="1" applyAlignment="1" applyProtection="1">
      <alignment vertical="center"/>
    </xf>
    <xf numFmtId="176" fontId="19" fillId="0" borderId="12" xfId="0" applyNumberFormat="1" applyFont="1" applyFill="1" applyBorder="1" applyAlignment="1" applyProtection="1">
      <alignment horizontal="center" vertical="center"/>
    </xf>
    <xf numFmtId="176" fontId="19" fillId="0" borderId="10" xfId="0" applyNumberFormat="1" applyFont="1" applyFill="1" applyBorder="1" applyAlignment="1" applyProtection="1">
      <alignment horizontal="center" vertical="center"/>
    </xf>
    <xf numFmtId="57" fontId="32" fillId="0" borderId="10" xfId="0" applyNumberFormat="1" applyFont="1" applyFill="1" applyBorder="1" applyAlignment="1" applyProtection="1">
      <alignment horizontal="center" vertical="center"/>
    </xf>
    <xf numFmtId="179" fontId="19" fillId="0" borderId="10" xfId="0" applyNumberFormat="1" applyFont="1" applyFill="1" applyBorder="1" applyAlignment="1" applyProtection="1">
      <alignment horizontal="center" vertical="center"/>
    </xf>
    <xf numFmtId="176" fontId="21" fillId="0" borderId="10" xfId="0" applyNumberFormat="1" applyFont="1" applyFill="1" applyBorder="1" applyAlignment="1" applyProtection="1">
      <alignment vertical="center"/>
    </xf>
    <xf numFmtId="176" fontId="22" fillId="0" borderId="10" xfId="0" applyNumberFormat="1" applyFont="1" applyFill="1" applyBorder="1" applyAlignment="1" applyProtection="1">
      <alignment vertical="center"/>
    </xf>
    <xf numFmtId="180" fontId="23" fillId="0" borderId="10" xfId="0" applyNumberFormat="1" applyFont="1" applyFill="1" applyBorder="1" applyAlignment="1" applyProtection="1">
      <alignment horizontal="center" vertical="center"/>
    </xf>
    <xf numFmtId="181" fontId="33" fillId="0" borderId="10" xfId="0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Fill="1" applyBorder="1" applyAlignment="1" applyProtection="1"/>
    <xf numFmtId="176" fontId="19" fillId="0" borderId="10" xfId="0" applyNumberFormat="1" applyFont="1" applyFill="1" applyBorder="1" applyAlignment="1" applyProtection="1"/>
    <xf numFmtId="176" fontId="24" fillId="0" borderId="14" xfId="0" applyNumberFormat="1" applyFont="1" applyFill="1" applyBorder="1" applyAlignment="1" applyProtection="1"/>
    <xf numFmtId="180" fontId="34" fillId="0" borderId="10" xfId="0" applyNumberFormat="1" applyFont="1" applyFill="1" applyBorder="1" applyAlignment="1" applyProtection="1">
      <alignment horizontal="center" vertical="center"/>
      <protection locked="0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5"/>
  <sheetViews>
    <sheetView showGridLines="0" tabSelected="1" topLeftCell="B1" zoomScale="80" zoomScaleNormal="80" workbookViewId="0">
      <selection activeCell="D23" sqref="D23"/>
    </sheetView>
  </sheetViews>
  <sheetFormatPr defaultColWidth="9" defaultRowHeight="14.25" customHeight="1"/>
  <cols>
    <col min="1" max="1" width="0" style="1" hidden="1" customWidth="1"/>
    <col min="2" max="2" width="30.125" style="1" customWidth="1"/>
    <col min="3" max="3" width="8.5" style="2" customWidth="1"/>
    <col min="4" max="4" width="9.875" style="1" customWidth="1"/>
    <col min="5" max="5" width="0" style="1" hidden="1" customWidth="1"/>
    <col min="6" max="6" width="11.75" style="1" customWidth="1"/>
    <col min="7" max="7" width="10.25" style="1" bestFit="1" customWidth="1"/>
    <col min="8" max="8" width="14.25" style="3" customWidth="1"/>
    <col min="9" max="9" width="18.5" style="3" customWidth="1"/>
    <col min="10" max="10" width="19.375" style="3" customWidth="1"/>
    <col min="11" max="11" width="11.875" style="1" customWidth="1"/>
    <col min="12" max="12" width="13.25" style="1" customWidth="1"/>
    <col min="13" max="13" width="17.5" style="1" customWidth="1"/>
    <col min="14" max="14" width="19.5" style="4" customWidth="1"/>
    <col min="15" max="16384" width="9" style="1"/>
  </cols>
  <sheetData>
    <row r="1" spans="1:23" ht="25.5" customHeight="1">
      <c r="B1" s="20" t="s">
        <v>69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23" s="5" customFormat="1" ht="13.5" customHeight="1">
      <c r="A2" s="6"/>
      <c r="B2" s="6"/>
      <c r="C2" s="6"/>
      <c r="D2" s="6"/>
      <c r="E2" s="6"/>
      <c r="F2" s="6"/>
      <c r="G2" s="6"/>
      <c r="H2" s="7"/>
      <c r="I2" s="7"/>
      <c r="J2" s="7"/>
      <c r="K2" s="6"/>
      <c r="L2" s="6"/>
      <c r="M2" s="8" t="s">
        <v>0</v>
      </c>
      <c r="N2" s="9">
        <v>42948</v>
      </c>
    </row>
    <row r="3" spans="1:23" s="5" customFormat="1" ht="12" customHeight="1">
      <c r="A3" s="21" t="s">
        <v>1</v>
      </c>
      <c r="B3" s="23" t="s">
        <v>2</v>
      </c>
      <c r="C3" s="23" t="s">
        <v>3</v>
      </c>
      <c r="D3" s="24" t="s">
        <v>4</v>
      </c>
      <c r="E3" s="25"/>
      <c r="F3" s="26"/>
      <c r="G3" s="24" t="s">
        <v>5</v>
      </c>
      <c r="H3" s="26"/>
      <c r="I3" s="27"/>
      <c r="J3" s="27"/>
      <c r="K3" s="24" t="s">
        <v>6</v>
      </c>
      <c r="L3" s="25"/>
      <c r="M3" s="25"/>
      <c r="N3" s="26"/>
    </row>
    <row r="4" spans="1:23" s="5" customFormat="1" ht="28.5" customHeight="1">
      <c r="A4" s="22"/>
      <c r="B4" s="28"/>
      <c r="C4" s="28"/>
      <c r="D4" s="29" t="s">
        <v>7</v>
      </c>
      <c r="E4" s="29"/>
      <c r="F4" s="30" t="s">
        <v>8</v>
      </c>
      <c r="G4" s="29" t="s">
        <v>7</v>
      </c>
      <c r="H4" s="30" t="s">
        <v>8</v>
      </c>
      <c r="I4" s="27" t="s">
        <v>9</v>
      </c>
      <c r="J4" s="27" t="s">
        <v>10</v>
      </c>
      <c r="K4" s="29" t="s">
        <v>11</v>
      </c>
      <c r="L4" s="29" t="s">
        <v>12</v>
      </c>
      <c r="M4" s="29" t="s">
        <v>13</v>
      </c>
      <c r="N4" s="31" t="s">
        <v>14</v>
      </c>
    </row>
    <row r="5" spans="1:23" s="5" customFormat="1" ht="28.5" customHeight="1">
      <c r="A5" s="10" t="s">
        <v>1</v>
      </c>
      <c r="B5" s="32" t="s">
        <v>70</v>
      </c>
      <c r="C5" s="29"/>
      <c r="D5" s="29"/>
      <c r="E5" s="29"/>
      <c r="F5" s="30"/>
      <c r="G5" s="29"/>
      <c r="H5" s="30"/>
      <c r="I5" s="29"/>
      <c r="J5" s="29"/>
      <c r="K5" s="29"/>
      <c r="L5" s="29"/>
      <c r="M5" s="29"/>
      <c r="N5" s="31"/>
    </row>
    <row r="6" spans="1:23" s="5" customFormat="1" ht="28.5" customHeight="1">
      <c r="A6" s="10" t="s">
        <v>15</v>
      </c>
      <c r="B6" s="33" t="s">
        <v>16</v>
      </c>
      <c r="C6" s="29" t="s">
        <v>17</v>
      </c>
      <c r="D6" s="34">
        <f>D7+D28</f>
        <v>49443</v>
      </c>
      <c r="E6" s="34">
        <v>378428</v>
      </c>
      <c r="F6" s="34">
        <f>F7+F28</f>
        <v>378428</v>
      </c>
      <c r="G6" s="34">
        <f>G7+G28</f>
        <v>51142</v>
      </c>
      <c r="H6" s="34">
        <f>H7+H28</f>
        <v>381838</v>
      </c>
      <c r="I6" s="34">
        <f>F6-H6</f>
        <v>-3410</v>
      </c>
      <c r="J6" s="35">
        <f>IF(ISERROR(I6/H6),"",I6/H6)</f>
        <v>-8.9304888460551325E-3</v>
      </c>
      <c r="K6" s="34">
        <f>K7+K28</f>
        <v>2909562</v>
      </c>
      <c r="L6" s="34">
        <f>L7+L28</f>
        <v>2495490</v>
      </c>
      <c r="M6" s="34">
        <f>K6-L6</f>
        <v>414072</v>
      </c>
      <c r="N6" s="35">
        <f>IF(ISERROR(M6/L6),"",M6/L6)</f>
        <v>0.16592813435437528</v>
      </c>
      <c r="O6" s="11"/>
      <c r="P6" s="11"/>
      <c r="Q6" s="11"/>
      <c r="R6" s="11"/>
      <c r="S6" s="11"/>
      <c r="T6" s="11"/>
      <c r="U6" s="11"/>
      <c r="V6" s="11"/>
      <c r="W6" s="11"/>
    </row>
    <row r="7" spans="1:23" ht="15.75" customHeight="1">
      <c r="A7" s="10" t="s">
        <v>18</v>
      </c>
      <c r="B7" s="36" t="s">
        <v>19</v>
      </c>
      <c r="C7" s="29" t="s">
        <v>17</v>
      </c>
      <c r="D7" s="34">
        <f>D10+D19</f>
        <v>30401</v>
      </c>
      <c r="E7" s="34">
        <v>249527</v>
      </c>
      <c r="F7" s="34">
        <f>F10+F19</f>
        <v>249527</v>
      </c>
      <c r="G7" s="34">
        <f>G10+G19</f>
        <v>33412</v>
      </c>
      <c r="H7" s="34">
        <f>H10+H19</f>
        <v>264347</v>
      </c>
      <c r="I7" s="34">
        <f>F7-H7</f>
        <v>-14820</v>
      </c>
      <c r="J7" s="35">
        <f>IF(ISERROR(I7/H7),"",I7/H7)</f>
        <v>-5.6062675195859987E-2</v>
      </c>
      <c r="K7" s="34">
        <f>K10+K19</f>
        <v>1660780</v>
      </c>
      <c r="L7" s="34">
        <f>L10+L19</f>
        <v>1387408</v>
      </c>
      <c r="M7" s="34">
        <f>K7-L7</f>
        <v>273372</v>
      </c>
      <c r="N7" s="35">
        <f>IF(ISERROR(M7/L7),"",M7/L7)</f>
        <v>0.19703792972218698</v>
      </c>
    </row>
    <row r="8" spans="1:23" ht="15.75" customHeight="1">
      <c r="A8" s="10" t="s">
        <v>20</v>
      </c>
      <c r="B8" s="37" t="s">
        <v>21</v>
      </c>
      <c r="C8" s="29" t="s">
        <v>17</v>
      </c>
      <c r="D8" s="34">
        <v>28906</v>
      </c>
      <c r="E8" s="34">
        <v>239903</v>
      </c>
      <c r="F8" s="34">
        <v>239903</v>
      </c>
      <c r="G8" s="34">
        <v>32282</v>
      </c>
      <c r="H8" s="34">
        <v>255661</v>
      </c>
      <c r="I8" s="34">
        <f>F8-H8</f>
        <v>-15758</v>
      </c>
      <c r="J8" s="35">
        <f>IF(ISERROR(I8/H8),"",I8/H8)</f>
        <v>-6.1636307454011365E-2</v>
      </c>
      <c r="K8" s="34">
        <v>1583287</v>
      </c>
      <c r="L8" s="34">
        <v>1316364</v>
      </c>
      <c r="M8" s="34">
        <f>K8-L8</f>
        <v>266923</v>
      </c>
      <c r="N8" s="35">
        <f>IF(ISERROR(M8/L8),"",M8/L8)</f>
        <v>0.20277294122294443</v>
      </c>
    </row>
    <row r="9" spans="1:23" ht="15.75" customHeight="1">
      <c r="A9" s="10" t="s">
        <v>22</v>
      </c>
      <c r="B9" s="38" t="s">
        <v>23</v>
      </c>
      <c r="C9" s="29"/>
      <c r="D9" s="29"/>
      <c r="E9" s="29"/>
      <c r="F9" s="30"/>
      <c r="G9" s="29"/>
      <c r="H9" s="30"/>
      <c r="I9" s="29"/>
      <c r="J9" s="29"/>
      <c r="K9" s="29"/>
      <c r="L9" s="29"/>
      <c r="M9" s="29"/>
      <c r="N9" s="31"/>
    </row>
    <row r="10" spans="1:23" ht="15.75" customHeight="1">
      <c r="A10" s="10" t="s">
        <v>24</v>
      </c>
      <c r="B10" s="37" t="s">
        <v>25</v>
      </c>
      <c r="C10" s="29" t="s">
        <v>17</v>
      </c>
      <c r="D10" s="39">
        <v>29626</v>
      </c>
      <c r="E10" s="39">
        <v>244668</v>
      </c>
      <c r="F10" s="39">
        <v>244668</v>
      </c>
      <c r="G10" s="34">
        <v>32841</v>
      </c>
      <c r="H10" s="34">
        <v>260668</v>
      </c>
      <c r="I10" s="34">
        <f t="shared" ref="I10:I17" si="0">F10-H10</f>
        <v>-16000</v>
      </c>
      <c r="J10" s="35">
        <f t="shared" ref="J10:J17" si="1">IF(ISERROR(I10/H10),"",I10/H10)</f>
        <v>-6.1380760200715083E-2</v>
      </c>
      <c r="K10" s="39">
        <v>1616066</v>
      </c>
      <c r="L10" s="34">
        <v>1346814</v>
      </c>
      <c r="M10" s="34">
        <f t="shared" ref="M10:M17" si="2">K10-L10</f>
        <v>269252</v>
      </c>
      <c r="N10" s="35">
        <f t="shared" ref="N10:N17" si="3">IF(ISERROR(M10/L10),"",M10/L10)</f>
        <v>0.19991773177291</v>
      </c>
    </row>
    <row r="11" spans="1:23" ht="15.75" customHeight="1">
      <c r="A11" s="10" t="s">
        <v>26</v>
      </c>
      <c r="B11" s="37" t="s">
        <v>27</v>
      </c>
      <c r="C11" s="29" t="s">
        <v>17</v>
      </c>
      <c r="D11" s="39">
        <v>28259</v>
      </c>
      <c r="E11" s="39">
        <v>235773</v>
      </c>
      <c r="F11" s="39">
        <v>235773</v>
      </c>
      <c r="G11" s="34">
        <v>31814</v>
      </c>
      <c r="H11" s="34">
        <v>252649</v>
      </c>
      <c r="I11" s="34">
        <f t="shared" si="0"/>
        <v>-16876</v>
      </c>
      <c r="J11" s="35">
        <f t="shared" si="1"/>
        <v>-6.6796227176834269E-2</v>
      </c>
      <c r="K11" s="39">
        <v>1547641</v>
      </c>
      <c r="L11" s="34">
        <v>1285309</v>
      </c>
      <c r="M11" s="34">
        <f t="shared" si="2"/>
        <v>262332</v>
      </c>
      <c r="N11" s="35">
        <f t="shared" si="3"/>
        <v>0.2041003369617734</v>
      </c>
    </row>
    <row r="12" spans="1:23" ht="15.75" customHeight="1">
      <c r="A12" s="10" t="s">
        <v>28</v>
      </c>
      <c r="B12" s="37" t="s">
        <v>29</v>
      </c>
      <c r="C12" s="29" t="s">
        <v>30</v>
      </c>
      <c r="D12" s="39">
        <v>24527405.5</v>
      </c>
      <c r="E12" s="39">
        <v>636823162.94000006</v>
      </c>
      <c r="F12" s="39">
        <v>636823162.94000006</v>
      </c>
      <c r="G12" s="34">
        <v>35791158</v>
      </c>
      <c r="H12" s="34">
        <v>282764921</v>
      </c>
      <c r="I12" s="34">
        <f t="shared" si="0"/>
        <v>354058241.94000006</v>
      </c>
      <c r="J12" s="35">
        <f t="shared" si="1"/>
        <v>1.252129297679043</v>
      </c>
      <c r="K12" s="39">
        <v>1825165059.76</v>
      </c>
      <c r="L12" s="34">
        <v>1189762124</v>
      </c>
      <c r="M12" s="34">
        <f t="shared" si="2"/>
        <v>635402935.75999999</v>
      </c>
      <c r="N12" s="35">
        <f t="shared" si="3"/>
        <v>0.53405880296791164</v>
      </c>
    </row>
    <row r="13" spans="1:23" ht="15.75" customHeight="1">
      <c r="A13" s="10" t="s">
        <v>31</v>
      </c>
      <c r="B13" s="37" t="s">
        <v>32</v>
      </c>
      <c r="C13" s="29" t="s">
        <v>17</v>
      </c>
      <c r="D13" s="39">
        <v>29592</v>
      </c>
      <c r="E13" s="39">
        <v>244378</v>
      </c>
      <c r="F13" s="39">
        <v>244378</v>
      </c>
      <c r="G13" s="34">
        <v>32738</v>
      </c>
      <c r="H13" s="34">
        <v>260074</v>
      </c>
      <c r="I13" s="34">
        <f t="shared" si="0"/>
        <v>-15696</v>
      </c>
      <c r="J13" s="35">
        <f t="shared" si="1"/>
        <v>-6.0352053646269908E-2</v>
      </c>
      <c r="K13" s="39">
        <v>1607528</v>
      </c>
      <c r="L13" s="34">
        <v>1338627</v>
      </c>
      <c r="M13" s="34">
        <f t="shared" si="2"/>
        <v>268901</v>
      </c>
      <c r="N13" s="35">
        <f t="shared" si="3"/>
        <v>0.20087821327374988</v>
      </c>
    </row>
    <row r="14" spans="1:23" ht="15.75" customHeight="1">
      <c r="A14" s="10" t="s">
        <v>33</v>
      </c>
      <c r="B14" s="37" t="s">
        <v>34</v>
      </c>
      <c r="C14" s="29" t="s">
        <v>17</v>
      </c>
      <c r="D14" s="39">
        <v>28257</v>
      </c>
      <c r="E14" s="39">
        <v>235682</v>
      </c>
      <c r="F14" s="39">
        <v>235682</v>
      </c>
      <c r="G14" s="34">
        <v>31726</v>
      </c>
      <c r="H14" s="34">
        <v>252098</v>
      </c>
      <c r="I14" s="34">
        <f t="shared" si="0"/>
        <v>-16416</v>
      </c>
      <c r="J14" s="35">
        <f t="shared" si="1"/>
        <v>-6.511753365754587E-2</v>
      </c>
      <c r="K14" s="39">
        <v>1543125</v>
      </c>
      <c r="L14" s="34">
        <v>1281357</v>
      </c>
      <c r="M14" s="34">
        <f t="shared" si="2"/>
        <v>261768</v>
      </c>
      <c r="N14" s="35">
        <f t="shared" si="3"/>
        <v>0.20428967102844875</v>
      </c>
    </row>
    <row r="15" spans="1:23" ht="15.75" customHeight="1">
      <c r="A15" s="10" t="s">
        <v>35</v>
      </c>
      <c r="B15" s="37" t="s">
        <v>29</v>
      </c>
      <c r="C15" s="29" t="s">
        <v>30</v>
      </c>
      <c r="D15" s="39">
        <v>24427295.5</v>
      </c>
      <c r="E15" s="39">
        <v>635755118.59000003</v>
      </c>
      <c r="F15" s="39">
        <v>635755118.59000003</v>
      </c>
      <c r="G15" s="34">
        <v>35767395</v>
      </c>
      <c r="H15" s="34">
        <v>282624843</v>
      </c>
      <c r="I15" s="34">
        <f t="shared" si="0"/>
        <v>353130275.59000003</v>
      </c>
      <c r="J15" s="35">
        <f t="shared" si="1"/>
        <v>1.2494665077620231</v>
      </c>
      <c r="K15" s="39">
        <v>1810764697.4300001</v>
      </c>
      <c r="L15" s="34">
        <v>1178747477</v>
      </c>
      <c r="M15" s="34">
        <f t="shared" si="2"/>
        <v>632017220.43000007</v>
      </c>
      <c r="N15" s="35">
        <f t="shared" si="3"/>
        <v>0.53617694439400276</v>
      </c>
    </row>
    <row r="16" spans="1:23" ht="15.75" customHeight="1">
      <c r="A16" s="10" t="s">
        <v>36</v>
      </c>
      <c r="B16" s="37" t="s">
        <v>37</v>
      </c>
      <c r="C16" s="29" t="s">
        <v>17</v>
      </c>
      <c r="D16" s="39">
        <v>2944</v>
      </c>
      <c r="E16" s="39">
        <v>15387</v>
      </c>
      <c r="F16" s="39">
        <v>15387</v>
      </c>
      <c r="G16" s="34">
        <v>1558</v>
      </c>
      <c r="H16" s="34">
        <v>10258</v>
      </c>
      <c r="I16" s="34">
        <f t="shared" si="0"/>
        <v>5129</v>
      </c>
      <c r="J16" s="35">
        <f t="shared" si="1"/>
        <v>0.5</v>
      </c>
      <c r="K16" s="39">
        <v>100165</v>
      </c>
      <c r="L16" s="34">
        <v>79165</v>
      </c>
      <c r="M16" s="34">
        <f t="shared" si="2"/>
        <v>21000</v>
      </c>
      <c r="N16" s="35">
        <f t="shared" si="3"/>
        <v>0.26526874249984211</v>
      </c>
    </row>
    <row r="17" spans="1:15" ht="15.75" customHeight="1">
      <c r="A17" s="10" t="s">
        <v>38</v>
      </c>
      <c r="B17" s="37" t="s">
        <v>39</v>
      </c>
      <c r="C17" s="29" t="s">
        <v>17</v>
      </c>
      <c r="D17" s="39">
        <v>0</v>
      </c>
      <c r="E17" s="39">
        <v>70650</v>
      </c>
      <c r="F17" s="39">
        <v>70650</v>
      </c>
      <c r="G17" s="34">
        <v>86</v>
      </c>
      <c r="H17" s="34">
        <v>283</v>
      </c>
      <c r="I17" s="34">
        <f t="shared" si="0"/>
        <v>70367</v>
      </c>
      <c r="J17" s="35">
        <f t="shared" si="1"/>
        <v>248.64664310954063</v>
      </c>
      <c r="K17" s="39">
        <v>252924</v>
      </c>
      <c r="L17" s="34">
        <v>178250</v>
      </c>
      <c r="M17" s="34">
        <f t="shared" si="2"/>
        <v>74674</v>
      </c>
      <c r="N17" s="35">
        <f t="shared" si="3"/>
        <v>0.41892847124824684</v>
      </c>
    </row>
    <row r="18" spans="1:15" ht="15.75" customHeight="1">
      <c r="A18" s="10" t="s">
        <v>40</v>
      </c>
      <c r="B18" s="38" t="s">
        <v>41</v>
      </c>
      <c r="C18" s="29"/>
      <c r="D18" s="29"/>
      <c r="E18" s="29"/>
      <c r="F18" s="30"/>
      <c r="G18" s="29"/>
      <c r="H18" s="30"/>
      <c r="I18" s="29"/>
      <c r="J18" s="29"/>
      <c r="K18" s="29"/>
      <c r="L18" s="29"/>
      <c r="M18" s="29"/>
      <c r="N18" s="31"/>
    </row>
    <row r="19" spans="1:15" ht="15.75" customHeight="1">
      <c r="A19" s="10" t="s">
        <v>42</v>
      </c>
      <c r="B19" s="37" t="s">
        <v>25</v>
      </c>
      <c r="C19" s="29" t="s">
        <v>17</v>
      </c>
      <c r="D19" s="39">
        <v>775</v>
      </c>
      <c r="E19" s="39">
        <v>4859</v>
      </c>
      <c r="F19" s="39">
        <v>4859</v>
      </c>
      <c r="G19" s="34">
        <v>571</v>
      </c>
      <c r="H19" s="34">
        <v>3679</v>
      </c>
      <c r="I19" s="34">
        <f t="shared" ref="I19:I26" si="4">F19-H19</f>
        <v>1180</v>
      </c>
      <c r="J19" s="35">
        <f t="shared" ref="J19:J26" si="5">IF(ISERROR(I19/H19),"",I19/H19)</f>
        <v>0.32073933134003807</v>
      </c>
      <c r="K19" s="39">
        <v>44714</v>
      </c>
      <c r="L19" s="34">
        <v>40594</v>
      </c>
      <c r="M19" s="34">
        <f t="shared" ref="M19:M26" si="6">K19-L19</f>
        <v>4120</v>
      </c>
      <c r="N19" s="35">
        <f t="shared" ref="N19:N26" si="7">IF(ISERROR(M19/L19),"",M19/L19)</f>
        <v>0.10149283145292408</v>
      </c>
    </row>
    <row r="20" spans="1:15" ht="15.75" customHeight="1">
      <c r="A20" s="10" t="s">
        <v>43</v>
      </c>
      <c r="B20" s="37" t="s">
        <v>44</v>
      </c>
      <c r="C20" s="29" t="s">
        <v>17</v>
      </c>
      <c r="D20" s="39">
        <v>647</v>
      </c>
      <c r="E20" s="39">
        <v>4130</v>
      </c>
      <c r="F20" s="39">
        <v>4130</v>
      </c>
      <c r="G20" s="34">
        <v>468</v>
      </c>
      <c r="H20" s="34">
        <v>3012</v>
      </c>
      <c r="I20" s="34">
        <f t="shared" si="4"/>
        <v>1118</v>
      </c>
      <c r="J20" s="35">
        <f t="shared" si="5"/>
        <v>0.37118193891102258</v>
      </c>
      <c r="K20" s="39">
        <v>35646</v>
      </c>
      <c r="L20" s="34">
        <v>31055</v>
      </c>
      <c r="M20" s="34">
        <f t="shared" si="6"/>
        <v>4591</v>
      </c>
      <c r="N20" s="35">
        <f t="shared" si="7"/>
        <v>0.14783448720012882</v>
      </c>
    </row>
    <row r="21" spans="1:15" ht="15.75" customHeight="1">
      <c r="A21" s="10" t="s">
        <v>45</v>
      </c>
      <c r="B21" s="37" t="s">
        <v>46</v>
      </c>
      <c r="C21" s="29" t="s">
        <v>17</v>
      </c>
      <c r="D21" s="39">
        <v>128</v>
      </c>
      <c r="E21" s="39">
        <v>729</v>
      </c>
      <c r="F21" s="39">
        <v>729</v>
      </c>
      <c r="G21" s="34">
        <v>103</v>
      </c>
      <c r="H21" s="34">
        <v>667</v>
      </c>
      <c r="I21" s="34">
        <f t="shared" si="4"/>
        <v>62</v>
      </c>
      <c r="J21" s="35">
        <f t="shared" si="5"/>
        <v>9.2953523238380811E-2</v>
      </c>
      <c r="K21" s="39">
        <v>9068</v>
      </c>
      <c r="L21" s="34">
        <v>9539</v>
      </c>
      <c r="M21" s="34">
        <f t="shared" si="6"/>
        <v>-471</v>
      </c>
      <c r="N21" s="35">
        <f t="shared" si="7"/>
        <v>-4.9376244889401406E-2</v>
      </c>
    </row>
    <row r="22" spans="1:15" ht="15.75" customHeight="1">
      <c r="A22" s="10" t="s">
        <v>47</v>
      </c>
      <c r="B22" s="37" t="s">
        <v>48</v>
      </c>
      <c r="C22" s="29" t="s">
        <v>49</v>
      </c>
      <c r="D22" s="39">
        <v>541607</v>
      </c>
      <c r="E22" s="39">
        <v>4497143</v>
      </c>
      <c r="F22" s="39">
        <v>4497143</v>
      </c>
      <c r="G22" s="34">
        <v>762123</v>
      </c>
      <c r="H22" s="34">
        <v>4488840</v>
      </c>
      <c r="I22" s="34">
        <f t="shared" si="4"/>
        <v>8303</v>
      </c>
      <c r="J22" s="35">
        <f t="shared" si="5"/>
        <v>1.8496983630514787E-3</v>
      </c>
      <c r="K22" s="39">
        <v>35086501</v>
      </c>
      <c r="L22" s="34">
        <v>22510841</v>
      </c>
      <c r="M22" s="34">
        <f t="shared" si="6"/>
        <v>12575660</v>
      </c>
      <c r="N22" s="35">
        <f t="shared" si="7"/>
        <v>0.55864905269421072</v>
      </c>
    </row>
    <row r="23" spans="1:15" ht="15.75" customHeight="1">
      <c r="A23" s="10" t="s">
        <v>50</v>
      </c>
      <c r="B23" s="37" t="s">
        <v>29</v>
      </c>
      <c r="C23" s="29" t="s">
        <v>49</v>
      </c>
      <c r="D23" s="39">
        <v>475916</v>
      </c>
      <c r="E23" s="39">
        <v>4417068</v>
      </c>
      <c r="F23" s="39">
        <v>4417068</v>
      </c>
      <c r="G23" s="34">
        <v>752486</v>
      </c>
      <c r="H23" s="34">
        <v>4264753</v>
      </c>
      <c r="I23" s="34">
        <f t="shared" si="4"/>
        <v>152315</v>
      </c>
      <c r="J23" s="35">
        <f t="shared" si="5"/>
        <v>3.5714846791830616E-2</v>
      </c>
      <c r="K23" s="39">
        <v>27221074</v>
      </c>
      <c r="L23" s="34">
        <v>16306060</v>
      </c>
      <c r="M23" s="34">
        <f t="shared" si="6"/>
        <v>10915014</v>
      </c>
      <c r="N23" s="35">
        <f t="shared" si="7"/>
        <v>0.66938389776561602</v>
      </c>
    </row>
    <row r="24" spans="1:15" ht="15.75" customHeight="1">
      <c r="A24" s="10" t="s">
        <v>51</v>
      </c>
      <c r="B24" s="37" t="s">
        <v>52</v>
      </c>
      <c r="C24" s="29" t="s">
        <v>49</v>
      </c>
      <c r="D24" s="39">
        <v>313624</v>
      </c>
      <c r="E24" s="39">
        <v>2340458</v>
      </c>
      <c r="F24" s="39">
        <v>2340458</v>
      </c>
      <c r="G24" s="34">
        <v>334949</v>
      </c>
      <c r="H24" s="34">
        <v>2583849</v>
      </c>
      <c r="I24" s="34">
        <f t="shared" si="4"/>
        <v>-243391</v>
      </c>
      <c r="J24" s="35">
        <f t="shared" si="5"/>
        <v>-9.4197068017519606E-2</v>
      </c>
      <c r="K24" s="39">
        <v>18401878</v>
      </c>
      <c r="L24" s="34">
        <v>10559945</v>
      </c>
      <c r="M24" s="34">
        <f t="shared" si="6"/>
        <v>7841933</v>
      </c>
      <c r="N24" s="35">
        <f t="shared" si="7"/>
        <v>0.74261115943312206</v>
      </c>
    </row>
    <row r="25" spans="1:15" ht="15.75" customHeight="1">
      <c r="A25" s="10" t="s">
        <v>53</v>
      </c>
      <c r="B25" s="37" t="s">
        <v>37</v>
      </c>
      <c r="C25" s="29" t="s">
        <v>17</v>
      </c>
      <c r="D25" s="39">
        <v>126</v>
      </c>
      <c r="E25" s="39">
        <v>808</v>
      </c>
      <c r="F25" s="39">
        <v>808</v>
      </c>
      <c r="G25" s="34">
        <v>88</v>
      </c>
      <c r="H25" s="34">
        <v>655</v>
      </c>
      <c r="I25" s="34">
        <f t="shared" si="4"/>
        <v>153</v>
      </c>
      <c r="J25" s="35">
        <f t="shared" si="5"/>
        <v>0.23358778625954199</v>
      </c>
      <c r="K25" s="39">
        <v>12049</v>
      </c>
      <c r="L25" s="34">
        <v>10947</v>
      </c>
      <c r="M25" s="34">
        <f t="shared" si="6"/>
        <v>1102</v>
      </c>
      <c r="N25" s="35">
        <f t="shared" si="7"/>
        <v>0.10066684936512287</v>
      </c>
    </row>
    <row r="26" spans="1:15" ht="15.75" customHeight="1">
      <c r="A26" s="10" t="s">
        <v>54</v>
      </c>
      <c r="B26" s="37" t="s">
        <v>39</v>
      </c>
      <c r="C26" s="29" t="s">
        <v>17</v>
      </c>
      <c r="D26" s="39">
        <v>0</v>
      </c>
      <c r="E26" s="39">
        <v>1938</v>
      </c>
      <c r="F26" s="39">
        <v>1938</v>
      </c>
      <c r="G26" s="34">
        <v>5</v>
      </c>
      <c r="H26" s="34">
        <v>21</v>
      </c>
      <c r="I26" s="34">
        <f t="shared" si="4"/>
        <v>1917</v>
      </c>
      <c r="J26" s="35">
        <f t="shared" si="5"/>
        <v>91.285714285714292</v>
      </c>
      <c r="K26" s="39">
        <v>25834</v>
      </c>
      <c r="L26" s="34">
        <v>24021</v>
      </c>
      <c r="M26" s="34">
        <f t="shared" si="6"/>
        <v>1813</v>
      </c>
      <c r="N26" s="35">
        <f t="shared" si="7"/>
        <v>7.54756254943591E-2</v>
      </c>
    </row>
    <row r="27" spans="1:15" ht="15.75" customHeight="1">
      <c r="A27" s="10" t="s">
        <v>55</v>
      </c>
      <c r="B27" s="33" t="s">
        <v>56</v>
      </c>
      <c r="C27" s="29"/>
      <c r="D27" s="29"/>
      <c r="E27" s="29"/>
      <c r="F27" s="30"/>
      <c r="G27" s="29"/>
      <c r="H27" s="30"/>
      <c r="I27" s="29"/>
      <c r="J27" s="29"/>
      <c r="K27" s="29"/>
      <c r="L27" s="29"/>
      <c r="M27" s="29"/>
      <c r="N27" s="31"/>
    </row>
    <row r="28" spans="1:15" ht="15.75" customHeight="1">
      <c r="A28" s="10" t="s">
        <v>57</v>
      </c>
      <c r="B28" s="37" t="s">
        <v>25</v>
      </c>
      <c r="C28" s="29" t="s">
        <v>17</v>
      </c>
      <c r="D28" s="39">
        <v>19042</v>
      </c>
      <c r="E28" s="39">
        <v>128901</v>
      </c>
      <c r="F28" s="39">
        <v>128901</v>
      </c>
      <c r="G28" s="34">
        <v>17730</v>
      </c>
      <c r="H28" s="34">
        <v>117491</v>
      </c>
      <c r="I28" s="34">
        <f t="shared" ref="I28:I33" si="8">F28-H28</f>
        <v>11410</v>
      </c>
      <c r="J28" s="35">
        <f t="shared" ref="J28:J33" si="9">IF(ISERROR(I28/H28),"",I28/H28)</f>
        <v>9.7113821484198795E-2</v>
      </c>
      <c r="K28" s="39">
        <v>1248782</v>
      </c>
      <c r="L28" s="34">
        <v>1108082</v>
      </c>
      <c r="M28" s="34">
        <f t="shared" ref="M28:M33" si="10">K28-L28</f>
        <v>140700</v>
      </c>
      <c r="N28" s="35">
        <f t="shared" ref="N28:N33" si="11">IF(ISERROR(M28/L28),"",M28/L28)</f>
        <v>0.12697616241397297</v>
      </c>
    </row>
    <row r="29" spans="1:15" ht="15.75" customHeight="1">
      <c r="A29" s="10" t="s">
        <v>58</v>
      </c>
      <c r="B29" s="37" t="s">
        <v>59</v>
      </c>
      <c r="C29" s="29" t="s">
        <v>30</v>
      </c>
      <c r="D29" s="39">
        <v>113522.69</v>
      </c>
      <c r="E29" s="39">
        <v>840827.17</v>
      </c>
      <c r="F29" s="39">
        <v>840827.17</v>
      </c>
      <c r="G29" s="34">
        <v>100798</v>
      </c>
      <c r="H29" s="34">
        <v>895071</v>
      </c>
      <c r="I29" s="34">
        <f t="shared" si="8"/>
        <v>-54243.829999999958</v>
      </c>
      <c r="J29" s="35">
        <f t="shared" si="9"/>
        <v>-6.0602823686612524E-2</v>
      </c>
      <c r="K29" s="39">
        <v>6011708.6399999997</v>
      </c>
      <c r="L29" s="34">
        <v>5056164</v>
      </c>
      <c r="M29" s="34">
        <f t="shared" si="10"/>
        <v>955544.63999999966</v>
      </c>
      <c r="N29" s="35">
        <f t="shared" si="11"/>
        <v>0.18898608510325213</v>
      </c>
    </row>
    <row r="30" spans="1:15" ht="15.75" customHeight="1">
      <c r="A30" s="10" t="s">
        <v>60</v>
      </c>
      <c r="B30" s="37" t="s">
        <v>61</v>
      </c>
      <c r="C30" s="29" t="s">
        <v>17</v>
      </c>
      <c r="D30" s="39">
        <v>5336</v>
      </c>
      <c r="E30" s="39">
        <v>34245</v>
      </c>
      <c r="F30" s="39">
        <v>34245</v>
      </c>
      <c r="G30" s="34">
        <v>3760</v>
      </c>
      <c r="H30" s="34">
        <v>26054</v>
      </c>
      <c r="I30" s="34">
        <f t="shared" si="8"/>
        <v>8191</v>
      </c>
      <c r="J30" s="35">
        <f t="shared" si="9"/>
        <v>0.31438550702387347</v>
      </c>
      <c r="K30" s="39">
        <v>465715</v>
      </c>
      <c r="L30" s="34">
        <v>419636</v>
      </c>
      <c r="M30" s="34">
        <f t="shared" si="10"/>
        <v>46079</v>
      </c>
      <c r="N30" s="35">
        <f t="shared" si="11"/>
        <v>0.10980707089000943</v>
      </c>
    </row>
    <row r="31" spans="1:15" ht="15.75" customHeight="1">
      <c r="A31" s="10" t="s">
        <v>62</v>
      </c>
      <c r="B31" s="37" t="s">
        <v>63</v>
      </c>
      <c r="C31" s="29" t="s">
        <v>17</v>
      </c>
      <c r="D31" s="39">
        <v>0</v>
      </c>
      <c r="E31" s="39">
        <v>2</v>
      </c>
      <c r="F31" s="39">
        <v>2</v>
      </c>
      <c r="G31" s="34">
        <v>1</v>
      </c>
      <c r="H31" s="34">
        <v>1</v>
      </c>
      <c r="I31" s="34">
        <f t="shared" si="8"/>
        <v>1</v>
      </c>
      <c r="J31" s="35">
        <f t="shared" si="9"/>
        <v>1</v>
      </c>
      <c r="K31" s="39">
        <v>251810</v>
      </c>
      <c r="L31" s="34">
        <v>252909</v>
      </c>
      <c r="M31" s="34">
        <f t="shared" si="10"/>
        <v>-1099</v>
      </c>
      <c r="N31" s="35">
        <f t="shared" si="11"/>
        <v>-4.345436500875809E-3</v>
      </c>
    </row>
    <row r="32" spans="1:15" ht="15" customHeight="1">
      <c r="A32" s="10" t="s">
        <v>64</v>
      </c>
      <c r="B32" s="36" t="s">
        <v>65</v>
      </c>
      <c r="C32" s="29" t="s">
        <v>17</v>
      </c>
      <c r="D32" s="39">
        <v>8</v>
      </c>
      <c r="E32" s="39">
        <v>45</v>
      </c>
      <c r="F32" s="39">
        <v>45</v>
      </c>
      <c r="G32" s="34">
        <v>7</v>
      </c>
      <c r="H32" s="34">
        <v>67</v>
      </c>
      <c r="I32" s="34">
        <f t="shared" si="8"/>
        <v>-22</v>
      </c>
      <c r="J32" s="35">
        <f t="shared" si="9"/>
        <v>-0.32835820895522388</v>
      </c>
      <c r="K32" s="39">
        <v>2012</v>
      </c>
      <c r="L32" s="34">
        <v>2079</v>
      </c>
      <c r="M32" s="34">
        <f t="shared" si="10"/>
        <v>-67</v>
      </c>
      <c r="N32" s="35">
        <f t="shared" si="11"/>
        <v>-3.2227032227032229E-2</v>
      </c>
      <c r="O32" s="12"/>
    </row>
    <row r="33" spans="1:15" ht="15" customHeight="1">
      <c r="A33" s="10" t="s">
        <v>66</v>
      </c>
      <c r="B33" s="36" t="s">
        <v>67</v>
      </c>
      <c r="C33" s="29" t="s">
        <v>17</v>
      </c>
      <c r="D33" s="39">
        <v>0</v>
      </c>
      <c r="E33" s="39">
        <v>4</v>
      </c>
      <c r="F33" s="39">
        <v>4</v>
      </c>
      <c r="G33" s="34">
        <v>51142</v>
      </c>
      <c r="H33" s="34">
        <v>381838</v>
      </c>
      <c r="I33" s="34">
        <f t="shared" si="8"/>
        <v>-381834</v>
      </c>
      <c r="J33" s="35">
        <f t="shared" si="9"/>
        <v>-0.99998952435325972</v>
      </c>
      <c r="K33" s="39">
        <v>103</v>
      </c>
      <c r="L33" s="34">
        <v>2495490</v>
      </c>
      <c r="M33" s="34">
        <f t="shared" si="10"/>
        <v>-2495387</v>
      </c>
      <c r="N33" s="35">
        <f t="shared" si="11"/>
        <v>-0.99995872554087573</v>
      </c>
      <c r="O33" s="12"/>
    </row>
    <row r="34" spans="1:15" ht="15" customHeight="1">
      <c r="A34" s="13" t="s">
        <v>68</v>
      </c>
      <c r="B34" s="13" t="s">
        <v>68</v>
      </c>
      <c r="C34" s="14"/>
      <c r="D34" s="15"/>
      <c r="E34" s="15"/>
      <c r="F34" s="15"/>
      <c r="G34" s="15"/>
      <c r="H34" s="15"/>
      <c r="I34" s="16"/>
      <c r="J34" s="17"/>
      <c r="K34" s="15"/>
      <c r="L34" s="15"/>
      <c r="M34" s="16"/>
      <c r="N34" s="18"/>
    </row>
    <row r="35" spans="1:15" ht="14.25" customHeight="1">
      <c r="A35" s="19"/>
      <c r="B35" s="19"/>
    </row>
  </sheetData>
  <mergeCells count="7">
    <mergeCell ref="B1:N1"/>
    <mergeCell ref="A3:A4"/>
    <mergeCell ref="B3:B4"/>
    <mergeCell ref="C3:C4"/>
    <mergeCell ref="D3:F3"/>
    <mergeCell ref="G3:H3"/>
    <mergeCell ref="K3:N3"/>
  </mergeCells>
  <phoneticPr fontId="3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商事主体统计</vt:lpstr>
      <vt:lpstr>商事主体统计!Print_Area</vt:lpstr>
      <vt:lpstr>商事主体统计!Print_Titles</vt:lpstr>
    </vt:vector>
  </TitlesOfParts>
  <Company>SZAIC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JSJK</dc:creator>
  <cp:lastModifiedBy>罗袭</cp:lastModifiedBy>
  <cp:lastPrinted>2014-03-17T02:49:32Z</cp:lastPrinted>
  <dcterms:created xsi:type="dcterms:W3CDTF">2000-10-19T03:20:14Z</dcterms:created>
  <dcterms:modified xsi:type="dcterms:W3CDTF">2017-09-11T07:42:22Z</dcterms:modified>
</cp:coreProperties>
</file>