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商事主体统计" sheetId="1" r:id="rId1"/>
  </sheets>
  <definedNames>
    <definedName name="_xlnm.Print_Area" localSheetId="0">商事主体统计!$B$1:$N$33</definedName>
    <definedName name="_xlnm.Print_Titles" localSheetId="0">商事主体统计!$3:$4</definedName>
  </definedNames>
  <calcPr calcId="125725"/>
</workbook>
</file>

<file path=xl/calcChain.xml><?xml version="1.0" encoding="utf-8"?>
<calcChain xmlns="http://schemas.openxmlformats.org/spreadsheetml/2006/main">
  <c r="N33" i="1"/>
  <c r="M33"/>
  <c r="J33"/>
  <c r="I33"/>
  <c r="N32"/>
  <c r="M32"/>
  <c r="I32"/>
  <c r="J32" s="1"/>
  <c r="N31"/>
  <c r="M31"/>
  <c r="J31"/>
  <c r="I31"/>
  <c r="N30"/>
  <c r="M30"/>
  <c r="I30"/>
  <c r="J30" s="1"/>
  <c r="N29"/>
  <c r="M29"/>
  <c r="J29"/>
  <c r="I29"/>
  <c r="N28"/>
  <c r="M28"/>
  <c r="I28"/>
  <c r="J28" s="1"/>
  <c r="N26"/>
  <c r="M26"/>
  <c r="J26"/>
  <c r="I26"/>
  <c r="N25"/>
  <c r="M25"/>
  <c r="I25"/>
  <c r="J25" s="1"/>
  <c r="N24"/>
  <c r="M24"/>
  <c r="J24"/>
  <c r="I24"/>
  <c r="N23"/>
  <c r="M23"/>
  <c r="I23"/>
  <c r="J23" s="1"/>
  <c r="N22"/>
  <c r="M22"/>
  <c r="J22"/>
  <c r="I22"/>
  <c r="N21"/>
  <c r="M21"/>
  <c r="I21"/>
  <c r="J21" s="1"/>
  <c r="N20"/>
  <c r="M20"/>
  <c r="J20"/>
  <c r="I20"/>
  <c r="N19"/>
  <c r="M19"/>
  <c r="I19"/>
  <c r="J19" s="1"/>
  <c r="N17"/>
  <c r="M17"/>
  <c r="J17"/>
  <c r="I17"/>
  <c r="N16"/>
  <c r="M16"/>
  <c r="I16"/>
  <c r="J16" s="1"/>
  <c r="N15"/>
  <c r="M15"/>
  <c r="J15"/>
  <c r="I15"/>
  <c r="N14"/>
  <c r="M14"/>
  <c r="I14"/>
  <c r="J14" s="1"/>
  <c r="N13"/>
  <c r="M13"/>
  <c r="J13"/>
  <c r="I13"/>
  <c r="N12"/>
  <c r="M12"/>
  <c r="I12"/>
  <c r="J12" s="1"/>
  <c r="N11"/>
  <c r="M11"/>
  <c r="J11"/>
  <c r="I11"/>
  <c r="N10"/>
  <c r="M10"/>
  <c r="I10"/>
  <c r="J10" s="1"/>
  <c r="N8"/>
  <c r="M8"/>
  <c r="J8"/>
  <c r="I8"/>
  <c r="L7"/>
  <c r="K7"/>
  <c r="K6" s="1"/>
  <c r="M6" s="1"/>
  <c r="N6" s="1"/>
  <c r="H7"/>
  <c r="H6" s="1"/>
  <c r="G7"/>
  <c r="F7"/>
  <c r="I7" s="1"/>
  <c r="J7" s="1"/>
  <c r="D7"/>
  <c r="L6"/>
  <c r="G6"/>
  <c r="D6"/>
  <c r="M7" l="1"/>
  <c r="N7" s="1"/>
  <c r="F6"/>
  <c r="I6" s="1"/>
  <c r="J6" s="1"/>
</calcChain>
</file>

<file path=xl/sharedStrings.xml><?xml version="1.0" encoding="utf-8"?>
<sst xmlns="http://schemas.openxmlformats.org/spreadsheetml/2006/main" count="103" uniqueCount="71">
  <si>
    <t>报告期：</t>
  </si>
  <si>
    <t>recordid</t>
  </si>
  <si>
    <t>项目</t>
  </si>
  <si>
    <t>单位</t>
  </si>
  <si>
    <t>本年情况</t>
  </si>
  <si>
    <t>上年情况</t>
  </si>
  <si>
    <t>历年累计</t>
  </si>
  <si>
    <t>6月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</si>
  <si>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</si>
  <si>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</si>
  <si>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</si>
  <si>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</si>
  <si>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</si>
  <si>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</si>
  <si>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</si>
  <si>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4725</t>
  </si>
  <si>
    <t>商事主体总数</t>
  </si>
  <si>
    <t>户</t>
  </si>
  <si>
    <t>4728</t>
  </si>
  <si>
    <t>（一）企业总数</t>
  </si>
  <si>
    <t>3abb6fe6-813e-4c61-a576-145fcac87836</t>
  </si>
  <si>
    <t xml:space="preserve">       其中：法人企业</t>
  </si>
  <si>
    <t>4729</t>
  </si>
  <si>
    <t xml:space="preserve">    1、内资企业（含私营）</t>
  </si>
  <si>
    <t>0df25564-bbeb-425e-977f-a177dc43432e</t>
  </si>
  <si>
    <t xml:space="preserve">       户数</t>
  </si>
  <si>
    <t>9940433d-f713-41bd-b903-c59ebbc65e30</t>
  </si>
  <si>
    <t xml:space="preserve">       其中:法人企业</t>
  </si>
  <si>
    <t>ee0fc41f-50ff-42c4-9943-cf41d2bb5dbf</t>
  </si>
  <si>
    <t xml:space="preserve">       注册资本</t>
  </si>
  <si>
    <t>万元</t>
  </si>
  <si>
    <t>07457410-94c3-4310-95d7-93ecde4af638</t>
  </si>
  <si>
    <t xml:space="preserve">       其中：私营企业</t>
  </si>
  <si>
    <t>b4d54b20-d8fa-4c3d-a281-615cb6bc6686</t>
  </si>
  <si>
    <t xml:space="preserve">       私营法人企业</t>
  </si>
  <si>
    <t>975be928-8083-4c64-b5dc-f95182c5a19d</t>
  </si>
  <si>
    <t>02dfa1cf-81ec-4c6d-a72d-8cf85fb9af9a</t>
  </si>
  <si>
    <t xml:space="preserve">       注销企业户数</t>
  </si>
  <si>
    <t>c788b87b-d457-493f-bd9b-fc6a3da3a892</t>
  </si>
  <si>
    <t xml:space="preserve">       吊销企业户数</t>
  </si>
  <si>
    <t>4730</t>
  </si>
  <si>
    <t xml:space="preserve">    2、外资企业</t>
  </si>
  <si>
    <t>70043787-07c8-4bc7-a1bc-2b8c6adb4865</t>
  </si>
  <si>
    <t>6af6a604-7396-4376-a0aa-66e3fa097084</t>
  </si>
  <si>
    <t xml:space="preserve">       其中：1.法人企业</t>
  </si>
  <si>
    <t>a4397fb5-5a5f-420e-8b95-4104596d13d6</t>
  </si>
  <si>
    <t xml:space="preserve">       2.分支机构</t>
  </si>
  <si>
    <t>e4f334fd-ce92-4cea-99e0-eeab8d2fc7a9</t>
  </si>
  <si>
    <t xml:space="preserve">       投资总额</t>
  </si>
  <si>
    <t>万美元</t>
  </si>
  <si>
    <t>4163e65b-0f7f-4734-af7c-18fb7a99997e</t>
  </si>
  <si>
    <t>e7e7d207-bcd8-4819-a209-efc159ab331d</t>
  </si>
  <si>
    <t xml:space="preserve">       其中:外方认缴</t>
  </si>
  <si>
    <t>5ed34167-8fd8-442a-94e3-41d8c2585df7</t>
  </si>
  <si>
    <t>a7d161c6-c34c-4b56-8ab1-a1f69b11b490</t>
  </si>
  <si>
    <t>4731</t>
  </si>
  <si>
    <t>（二）个体工商户总数</t>
  </si>
  <si>
    <t>06f3220b-ffa1-40aa-8fb4-03b69d5a67e9</t>
  </si>
  <si>
    <t>dd7a2940-6a71-40f8-815f-dc2434888b04</t>
  </si>
  <si>
    <t xml:space="preserve">       资金数额</t>
  </si>
  <si>
    <t>488ce00c-dd95-48d8-8664-3d30a87ea412</t>
  </si>
  <si>
    <t xml:space="preserve">       注销户数</t>
  </si>
  <si>
    <t>749a64ed-b051-4c3b-8bcf-edd6d54ef5cb</t>
  </si>
  <si>
    <t xml:space="preserve">       吊销数</t>
  </si>
  <si>
    <t>4726</t>
  </si>
  <si>
    <t>常驻代表机构</t>
  </si>
  <si>
    <t>4727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</si>
  <si>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</si>
  <si>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</si>
  <si>
    <t>商事主体统计</t>
    <phoneticPr fontId="35" type="noConversion"/>
  </si>
  <si>
    <t>商事主体登记情况</t>
    <phoneticPr fontId="35" type="noConversion"/>
  </si>
</sst>
</file>

<file path=xl/styles.xml><?xml version="1.0" encoding="utf-8"?>
<styleSheet xmlns="http://schemas.openxmlformats.org/spreadsheetml/2006/main">
  <numFmts count="6">
    <numFmt numFmtId="176" formatCode="0.00_ ;[Red]\-0.00\ "/>
    <numFmt numFmtId="177" formatCode="0_);[Red]\(0\)"/>
    <numFmt numFmtId="178" formatCode="yyyy&quot;年&quot;m&quot;月&quot;;@"/>
    <numFmt numFmtId="179" formatCode="0.0%"/>
    <numFmt numFmtId="180" formatCode="0_ ;[Red]\-0\ "/>
    <numFmt numFmtId="181" formatCode="0.0%_ ;[Red]\-0.0%\ "/>
  </numFmts>
  <fonts count="3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color indexed="62"/>
      <name val="宋体"/>
      <charset val="134"/>
    </font>
    <font>
      <sz val="10"/>
      <color indexed="8"/>
      <name val="宋体"/>
      <charset val="134"/>
    </font>
    <font>
      <b/>
      <sz val="14"/>
      <color indexed="62"/>
      <name val="黑体"/>
      <family val="3"/>
      <charset val="134"/>
    </font>
    <font>
      <b/>
      <sz val="12"/>
      <color indexed="62"/>
      <name val="黑体"/>
      <family val="3"/>
      <charset val="134"/>
    </font>
    <font>
      <sz val="10"/>
      <color indexed="18"/>
      <name val="宋体"/>
      <charset val="134"/>
    </font>
    <font>
      <sz val="12"/>
      <color indexed="62"/>
      <name val="黑体"/>
      <family val="3"/>
      <charset val="134"/>
    </font>
    <font>
      <b/>
      <sz val="10"/>
      <color indexed="62"/>
      <name val="宋体"/>
      <charset val="134"/>
    </font>
    <font>
      <sz val="10"/>
      <color indexed="62"/>
      <name val="黑体"/>
      <family val="3"/>
      <charset val="134"/>
    </font>
    <font>
      <sz val="10"/>
      <color indexed="10"/>
      <name val="宋体"/>
      <charset val="134"/>
    </font>
    <font>
      <b/>
      <sz val="12"/>
      <color indexed="10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20"/>
      <color indexed="62"/>
      <name val="黑体"/>
      <family val="3"/>
      <charset val="134"/>
    </font>
    <font>
      <sz val="10"/>
      <color indexed="62"/>
      <name val="Times New Roman"/>
      <family val="1"/>
    </font>
    <font>
      <sz val="10"/>
      <color indexed="18"/>
      <name val="Times New Roman"/>
      <family val="1"/>
    </font>
    <font>
      <sz val="10"/>
      <name val="Times New Roman"/>
      <family val="1"/>
    </font>
    <font>
      <sz val="9"/>
      <name val="宋体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/>
    <xf numFmtId="177" fontId="30" fillId="0" borderId="0" xfId="0" applyNumberFormat="1" applyFont="1" applyFill="1" applyBorder="1" applyAlignment="1" applyProtection="1"/>
    <xf numFmtId="179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176" fontId="19" fillId="33" borderId="0" xfId="0" applyNumberFormat="1" applyFont="1" applyFill="1" applyBorder="1" applyAlignment="1" applyProtection="1">
      <alignment vertical="center"/>
    </xf>
    <xf numFmtId="177" fontId="20" fillId="33" borderId="0" xfId="0" applyNumberFormat="1" applyFont="1" applyFill="1" applyBorder="1" applyAlignment="1" applyProtection="1">
      <alignment vertical="center"/>
    </xf>
    <xf numFmtId="176" fontId="19" fillId="33" borderId="0" xfId="0" applyNumberFormat="1" applyFont="1" applyFill="1" applyBorder="1" applyAlignment="1" applyProtection="1">
      <alignment horizontal="right" vertical="center"/>
    </xf>
    <xf numFmtId="178" fontId="32" fillId="33" borderId="0" xfId="0" applyNumberFormat="1" applyFont="1" applyFill="1" applyBorder="1" applyAlignment="1" applyProtection="1">
      <alignment vertical="center"/>
    </xf>
    <xf numFmtId="176" fontId="19" fillId="34" borderId="10" xfId="0" applyNumberFormat="1" applyFont="1" applyFill="1" applyBorder="1" applyAlignment="1" applyProtection="1">
      <alignment horizontal="center" vertical="center"/>
    </xf>
    <xf numFmtId="180" fontId="19" fillId="0" borderId="0" xfId="0" applyNumberFormat="1" applyFont="1" applyFill="1" applyBorder="1" applyAlignment="1" applyProtection="1"/>
    <xf numFmtId="180" fontId="18" fillId="0" borderId="0" xfId="0" applyNumberFormat="1" applyFont="1" applyFill="1" applyBorder="1" applyAlignment="1" applyProtection="1"/>
    <xf numFmtId="176" fontId="25" fillId="0" borderId="0" xfId="0" applyNumberFormat="1" applyFont="1" applyFill="1" applyBorder="1" applyAlignment="1" applyProtection="1"/>
    <xf numFmtId="176" fontId="19" fillId="0" borderId="0" xfId="0" applyNumberFormat="1" applyFont="1" applyFill="1" applyBorder="1" applyAlignment="1" applyProtection="1">
      <alignment horizontal="center"/>
    </xf>
    <xf numFmtId="180" fontId="34" fillId="0" borderId="0" xfId="0" applyNumberFormat="1" applyFont="1" applyFill="1" applyBorder="1" applyAlignment="1" applyProtection="1"/>
    <xf numFmtId="180" fontId="20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179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/>
    <xf numFmtId="176" fontId="31" fillId="33" borderId="0" xfId="0" applyNumberFormat="1" applyFont="1" applyFill="1" applyBorder="1" applyAlignment="1" applyProtection="1">
      <alignment horizontal="center"/>
    </xf>
    <xf numFmtId="176" fontId="19" fillId="34" borderId="11" xfId="0" applyNumberFormat="1" applyFont="1" applyFill="1" applyBorder="1" applyAlignment="1" applyProtection="1">
      <alignment horizontal="center" vertical="center"/>
    </xf>
    <xf numFmtId="176" fontId="19" fillId="34" borderId="12" xfId="0" applyNumberFormat="1" applyFont="1" applyFill="1" applyBorder="1" applyAlignment="1" applyProtection="1">
      <alignment horizontal="center" vertical="center"/>
    </xf>
    <xf numFmtId="176" fontId="19" fillId="0" borderId="11" xfId="0" applyNumberFormat="1" applyFont="1" applyFill="1" applyBorder="1" applyAlignment="1" applyProtection="1">
      <alignment horizontal="center" vertical="center"/>
    </xf>
    <xf numFmtId="176" fontId="19" fillId="0" borderId="13" xfId="0" applyNumberFormat="1" applyFont="1" applyFill="1" applyBorder="1" applyAlignment="1" applyProtection="1">
      <alignment horizontal="center" vertical="center"/>
    </xf>
    <xf numFmtId="176" fontId="19" fillId="0" borderId="15" xfId="0" applyNumberFormat="1" applyFont="1" applyFill="1" applyBorder="1" applyAlignment="1" applyProtection="1">
      <alignment horizontal="center" vertical="center"/>
    </xf>
    <xf numFmtId="176" fontId="19" fillId="0" borderId="14" xfId="0" applyNumberFormat="1" applyFont="1" applyFill="1" applyBorder="1" applyAlignment="1" applyProtection="1">
      <alignment horizontal="center" vertical="center"/>
    </xf>
    <xf numFmtId="176" fontId="19" fillId="0" borderId="10" xfId="0" applyNumberFormat="1" applyFont="1" applyFill="1" applyBorder="1" applyAlignment="1" applyProtection="1">
      <alignment vertical="center"/>
    </xf>
    <xf numFmtId="176" fontId="19" fillId="0" borderId="12" xfId="0" applyNumberFormat="1" applyFont="1" applyFill="1" applyBorder="1" applyAlignment="1" applyProtection="1">
      <alignment horizontal="center" vertical="center"/>
    </xf>
    <xf numFmtId="176" fontId="19" fillId="0" borderId="10" xfId="0" applyNumberFormat="1" applyFont="1" applyFill="1" applyBorder="1" applyAlignment="1" applyProtection="1">
      <alignment horizontal="center" vertical="center"/>
    </xf>
    <xf numFmtId="57" fontId="32" fillId="0" borderId="10" xfId="0" applyNumberFormat="1" applyFont="1" applyFill="1" applyBorder="1" applyAlignment="1" applyProtection="1">
      <alignment horizontal="center" vertical="center"/>
    </xf>
    <xf numFmtId="179" fontId="19" fillId="0" borderId="10" xfId="0" applyNumberFormat="1" applyFont="1" applyFill="1" applyBorder="1" applyAlignment="1" applyProtection="1">
      <alignment horizontal="center" vertical="center"/>
    </xf>
    <xf numFmtId="176" fontId="21" fillId="0" borderId="10" xfId="0" applyNumberFormat="1" applyFont="1" applyFill="1" applyBorder="1" applyAlignment="1" applyProtection="1">
      <alignment vertical="center"/>
    </xf>
    <xf numFmtId="176" fontId="22" fillId="0" borderId="10" xfId="0" applyNumberFormat="1" applyFont="1" applyFill="1" applyBorder="1" applyAlignment="1" applyProtection="1">
      <alignment vertical="center"/>
    </xf>
    <xf numFmtId="180" fontId="23" fillId="0" borderId="10" xfId="0" applyNumberFormat="1" applyFont="1" applyFill="1" applyBorder="1" applyAlignment="1" applyProtection="1">
      <alignment horizontal="center" vertical="center"/>
    </xf>
    <xf numFmtId="181" fontId="33" fillId="0" borderId="10" xfId="0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Fill="1" applyBorder="1" applyAlignment="1" applyProtection="1"/>
    <xf numFmtId="176" fontId="19" fillId="0" borderId="10" xfId="0" applyNumberFormat="1" applyFont="1" applyFill="1" applyBorder="1" applyAlignment="1" applyProtection="1"/>
    <xf numFmtId="176" fontId="24" fillId="0" borderId="14" xfId="0" applyNumberFormat="1" applyFont="1" applyFill="1" applyBorder="1" applyAlignment="1" applyProtection="1"/>
    <xf numFmtId="180" fontId="34" fillId="0" borderId="10" xfId="0" applyNumberFormat="1" applyFont="1" applyFill="1" applyBorder="1" applyAlignment="1" applyProtection="1">
      <alignment horizontal="center" vertical="center"/>
      <protection locked="0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5"/>
  <sheetViews>
    <sheetView showGridLines="0" tabSelected="1" topLeftCell="B1" zoomScale="78" zoomScaleNormal="78" workbookViewId="0">
      <selection activeCell="S17" sqref="S17"/>
    </sheetView>
  </sheetViews>
  <sheetFormatPr defaultColWidth="9" defaultRowHeight="14.25" customHeight="1"/>
  <cols>
    <col min="1" max="1" width="0" style="1" hidden="1" customWidth="1"/>
    <col min="2" max="2" width="30.125" style="1" customWidth="1"/>
    <col min="3" max="3" width="8.5" style="2" customWidth="1"/>
    <col min="4" max="4" width="9.875" style="1" customWidth="1"/>
    <col min="5" max="5" width="0" style="1" hidden="1" customWidth="1"/>
    <col min="6" max="6" width="9.5" style="1" customWidth="1"/>
    <col min="7" max="7" width="10.375" style="1" bestFit="1" customWidth="1"/>
    <col min="8" max="8" width="12.875" style="3" customWidth="1"/>
    <col min="9" max="9" width="18.5" style="3" customWidth="1"/>
    <col min="10" max="10" width="19.375" style="3" customWidth="1"/>
    <col min="11" max="11" width="9.625" style="1" customWidth="1"/>
    <col min="12" max="12" width="17.125" style="1" customWidth="1"/>
    <col min="13" max="13" width="17.5" style="1" customWidth="1"/>
    <col min="14" max="14" width="17.75" style="4" customWidth="1"/>
    <col min="15" max="16384" width="9" style="1"/>
  </cols>
  <sheetData>
    <row r="1" spans="1:23" ht="25.5" customHeight="1">
      <c r="B1" s="20" t="s">
        <v>69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23" s="5" customFormat="1" ht="13.5" customHeight="1">
      <c r="A2" s="6"/>
      <c r="B2" s="6"/>
      <c r="C2" s="6"/>
      <c r="D2" s="6"/>
      <c r="E2" s="6"/>
      <c r="F2" s="6"/>
      <c r="G2" s="6"/>
      <c r="H2" s="7"/>
      <c r="I2" s="7"/>
      <c r="J2" s="7"/>
      <c r="K2" s="6"/>
      <c r="L2" s="6"/>
      <c r="M2" s="8" t="s">
        <v>0</v>
      </c>
      <c r="N2" s="9">
        <v>42887</v>
      </c>
    </row>
    <row r="3" spans="1:23" s="5" customFormat="1" ht="12" customHeight="1">
      <c r="A3" s="21" t="s">
        <v>1</v>
      </c>
      <c r="B3" s="23" t="s">
        <v>2</v>
      </c>
      <c r="C3" s="23" t="s">
        <v>3</v>
      </c>
      <c r="D3" s="24" t="s">
        <v>4</v>
      </c>
      <c r="E3" s="25"/>
      <c r="F3" s="26"/>
      <c r="G3" s="24" t="s">
        <v>5</v>
      </c>
      <c r="H3" s="26"/>
      <c r="I3" s="27"/>
      <c r="J3" s="27"/>
      <c r="K3" s="24" t="s">
        <v>6</v>
      </c>
      <c r="L3" s="25"/>
      <c r="M3" s="25"/>
      <c r="N3" s="26"/>
    </row>
    <row r="4" spans="1:23" s="5" customFormat="1" ht="28.5" customHeight="1">
      <c r="A4" s="22"/>
      <c r="B4" s="28"/>
      <c r="C4" s="28"/>
      <c r="D4" s="29" t="s">
        <v>7</v>
      </c>
      <c r="E4" s="29"/>
      <c r="F4" s="30" t="s">
        <v>8</v>
      </c>
      <c r="G4" s="29" t="s">
        <v>7</v>
      </c>
      <c r="H4" s="30" t="s">
        <v>8</v>
      </c>
      <c r="I4" s="27" t="s">
        <v>9</v>
      </c>
      <c r="J4" s="27" t="s">
        <v>10</v>
      </c>
      <c r="K4" s="29" t="s">
        <v>11</v>
      </c>
      <c r="L4" s="29" t="s">
        <v>12</v>
      </c>
      <c r="M4" s="29" t="s">
        <v>13</v>
      </c>
      <c r="N4" s="31" t="s">
        <v>14</v>
      </c>
    </row>
    <row r="5" spans="1:23" s="5" customFormat="1" ht="28.5" customHeight="1">
      <c r="A5" s="10" t="s">
        <v>1</v>
      </c>
      <c r="B5" s="32" t="s">
        <v>70</v>
      </c>
      <c r="C5" s="29"/>
      <c r="D5" s="29"/>
      <c r="E5" s="29"/>
      <c r="F5" s="30"/>
      <c r="G5" s="29"/>
      <c r="H5" s="30"/>
      <c r="I5" s="29"/>
      <c r="J5" s="29"/>
      <c r="K5" s="29"/>
      <c r="L5" s="29"/>
      <c r="M5" s="29"/>
      <c r="N5" s="31"/>
    </row>
    <row r="6" spans="1:23" s="5" customFormat="1" ht="28.5" customHeight="1">
      <c r="A6" s="10" t="s">
        <v>15</v>
      </c>
      <c r="B6" s="33" t="s">
        <v>16</v>
      </c>
      <c r="C6" s="29" t="s">
        <v>17</v>
      </c>
      <c r="D6" s="34">
        <f>D7+D28</f>
        <v>49095</v>
      </c>
      <c r="E6" s="34">
        <v>274733</v>
      </c>
      <c r="F6" s="34">
        <f>F7+F28</f>
        <v>274738</v>
      </c>
      <c r="G6" s="34">
        <f>G7+G28</f>
        <v>57266</v>
      </c>
      <c r="H6" s="34">
        <f>H7+H28</f>
        <v>280836</v>
      </c>
      <c r="I6" s="34">
        <f>F6-H6</f>
        <v>-6098</v>
      </c>
      <c r="J6" s="35">
        <f>IF(ISERROR(I6/H6),"",I6/H6)</f>
        <v>-2.1713740403651954E-2</v>
      </c>
      <c r="K6" s="34">
        <f>K7+K28</f>
        <v>2820593</v>
      </c>
      <c r="L6" s="34">
        <f>L7+L28</f>
        <v>2405409</v>
      </c>
      <c r="M6" s="34">
        <f>K6-L6</f>
        <v>415184</v>
      </c>
      <c r="N6" s="35">
        <f>IF(ISERROR(M6/L6),"",M6/L6)</f>
        <v>0.17260432633286066</v>
      </c>
      <c r="O6" s="11"/>
      <c r="P6" s="11"/>
      <c r="Q6" s="11"/>
      <c r="R6" s="11"/>
      <c r="S6" s="11"/>
      <c r="T6" s="11"/>
      <c r="U6" s="11"/>
      <c r="V6" s="11"/>
      <c r="W6" s="11"/>
    </row>
    <row r="7" spans="1:23" ht="15.75" customHeight="1">
      <c r="A7" s="10" t="s">
        <v>18</v>
      </c>
      <c r="B7" s="36" t="s">
        <v>19</v>
      </c>
      <c r="C7" s="29" t="s">
        <v>17</v>
      </c>
      <c r="D7" s="34">
        <f>D10+D19</f>
        <v>31633</v>
      </c>
      <c r="E7" s="34">
        <v>183848</v>
      </c>
      <c r="F7" s="34">
        <f>F10+F19</f>
        <v>183848</v>
      </c>
      <c r="G7" s="34">
        <f>G10+G19</f>
        <v>38576</v>
      </c>
      <c r="H7" s="34">
        <f>H10+H19</f>
        <v>198961</v>
      </c>
      <c r="I7" s="34">
        <f>F7-H7</f>
        <v>-15113</v>
      </c>
      <c r="J7" s="35">
        <f>IF(ISERROR(I7/H7),"",I7/H7)</f>
        <v>-7.5959610174858389E-2</v>
      </c>
      <c r="K7" s="34">
        <f>K10+K19</f>
        <v>1597854</v>
      </c>
      <c r="L7" s="34">
        <f>L10+L19</f>
        <v>1325107</v>
      </c>
      <c r="M7" s="34">
        <f>K7-L7</f>
        <v>272747</v>
      </c>
      <c r="N7" s="35">
        <f>IF(ISERROR(M7/L7),"",M7/L7)</f>
        <v>0.20583017069564949</v>
      </c>
    </row>
    <row r="8" spans="1:23" ht="15.75" customHeight="1">
      <c r="A8" s="10" t="s">
        <v>20</v>
      </c>
      <c r="B8" s="37" t="s">
        <v>21</v>
      </c>
      <c r="C8" s="29" t="s">
        <v>17</v>
      </c>
      <c r="D8" s="34">
        <v>30368</v>
      </c>
      <c r="E8" s="34">
        <v>177129</v>
      </c>
      <c r="F8" s="34">
        <v>177129</v>
      </c>
      <c r="G8" s="34">
        <v>37277</v>
      </c>
      <c r="H8" s="34">
        <v>192518</v>
      </c>
      <c r="I8" s="34">
        <f>F8-H8</f>
        <v>-15389</v>
      </c>
      <c r="J8" s="35">
        <f>IF(ISERROR(I8/H8),"",I8/H8)</f>
        <v>-7.9935382665516988E-2</v>
      </c>
      <c r="K8" s="34">
        <v>1522346</v>
      </c>
      <c r="L8" s="34">
        <v>1255608</v>
      </c>
      <c r="M8" s="34">
        <f>K8-L8</f>
        <v>266738</v>
      </c>
      <c r="N8" s="35">
        <f>IF(ISERROR(M8/L8),"",M8/L8)</f>
        <v>0.21243732120215864</v>
      </c>
    </row>
    <row r="9" spans="1:23" ht="15.75" customHeight="1">
      <c r="A9" s="10" t="s">
        <v>22</v>
      </c>
      <c r="B9" s="38" t="s">
        <v>23</v>
      </c>
      <c r="C9" s="29"/>
      <c r="D9" s="29"/>
      <c r="E9" s="29"/>
      <c r="F9" s="30"/>
      <c r="G9" s="29"/>
      <c r="H9" s="30"/>
      <c r="I9" s="29"/>
      <c r="J9" s="29"/>
      <c r="K9" s="29"/>
      <c r="L9" s="29"/>
      <c r="M9" s="29"/>
      <c r="N9" s="31"/>
    </row>
    <row r="10" spans="1:23" ht="15.75" customHeight="1">
      <c r="A10" s="10" t="s">
        <v>24</v>
      </c>
      <c r="B10" s="37" t="s">
        <v>25</v>
      </c>
      <c r="C10" s="29" t="s">
        <v>17</v>
      </c>
      <c r="D10" s="39">
        <v>30958</v>
      </c>
      <c r="E10" s="39">
        <v>180402</v>
      </c>
      <c r="F10" s="39">
        <v>180402</v>
      </c>
      <c r="G10" s="34">
        <v>38072</v>
      </c>
      <c r="H10" s="34">
        <v>196319</v>
      </c>
      <c r="I10" s="34">
        <f t="shared" ref="I10:I17" si="0">F10-H10</f>
        <v>-15917</v>
      </c>
      <c r="J10" s="35">
        <f t="shared" ref="J10:J17" si="1">IF(ISERROR(I10/H10),"",I10/H10)</f>
        <v>-8.1077226350989975E-2</v>
      </c>
      <c r="K10" s="39">
        <v>1554594</v>
      </c>
      <c r="L10" s="34">
        <v>1285387</v>
      </c>
      <c r="M10" s="34">
        <f t="shared" ref="M10:M17" si="2">K10-L10</f>
        <v>269207</v>
      </c>
      <c r="N10" s="35">
        <f t="shared" ref="N10:N17" si="3">IF(ISERROR(M10/L10),"",M10/L10)</f>
        <v>0.20943653545585883</v>
      </c>
    </row>
    <row r="11" spans="1:23" ht="15.75" customHeight="1">
      <c r="A11" s="10" t="s">
        <v>26</v>
      </c>
      <c r="B11" s="37" t="s">
        <v>27</v>
      </c>
      <c r="C11" s="29" t="s">
        <v>17</v>
      </c>
      <c r="D11" s="39">
        <v>29799</v>
      </c>
      <c r="E11" s="39">
        <v>174161</v>
      </c>
      <c r="F11" s="39">
        <v>174161</v>
      </c>
      <c r="G11" s="34">
        <v>36873</v>
      </c>
      <c r="H11" s="34">
        <v>190355</v>
      </c>
      <c r="I11" s="34">
        <f t="shared" si="0"/>
        <v>-16194</v>
      </c>
      <c r="J11" s="35">
        <f t="shared" si="1"/>
        <v>-8.5072627459220923E-2</v>
      </c>
      <c r="K11" s="39">
        <v>1487969</v>
      </c>
      <c r="L11" s="34">
        <v>1225297</v>
      </c>
      <c r="M11" s="34">
        <f t="shared" si="2"/>
        <v>262672</v>
      </c>
      <c r="N11" s="35">
        <f t="shared" si="3"/>
        <v>0.21437414765562962</v>
      </c>
    </row>
    <row r="12" spans="1:23" ht="15.75" customHeight="1">
      <c r="A12" s="10" t="s">
        <v>28</v>
      </c>
      <c r="B12" s="37" t="s">
        <v>29</v>
      </c>
      <c r="C12" s="29" t="s">
        <v>30</v>
      </c>
      <c r="D12" s="39">
        <v>24753177.68</v>
      </c>
      <c r="E12" s="39">
        <v>556438658.03999996</v>
      </c>
      <c r="F12" s="39">
        <v>556438658.03999996</v>
      </c>
      <c r="G12" s="34">
        <v>28630757</v>
      </c>
      <c r="H12" s="34">
        <v>218502803</v>
      </c>
      <c r="I12" s="34">
        <f t="shared" si="0"/>
        <v>337935855.03999996</v>
      </c>
      <c r="J12" s="35">
        <f t="shared" si="1"/>
        <v>1.5465973452065966</v>
      </c>
      <c r="K12" s="39">
        <v>1859193581.5</v>
      </c>
      <c r="L12" s="34">
        <v>1114820628</v>
      </c>
      <c r="M12" s="34">
        <f t="shared" si="2"/>
        <v>744372953.5</v>
      </c>
      <c r="N12" s="35">
        <f t="shared" si="3"/>
        <v>0.66770647654359694</v>
      </c>
    </row>
    <row r="13" spans="1:23" ht="15.75" customHeight="1">
      <c r="A13" s="10" t="s">
        <v>31</v>
      </c>
      <c r="B13" s="37" t="s">
        <v>32</v>
      </c>
      <c r="C13" s="29" t="s">
        <v>17</v>
      </c>
      <c r="D13" s="39">
        <v>30940</v>
      </c>
      <c r="E13" s="39">
        <v>180164</v>
      </c>
      <c r="F13" s="39">
        <v>180164</v>
      </c>
      <c r="G13" s="34">
        <v>37893</v>
      </c>
      <c r="H13" s="34">
        <v>195917</v>
      </c>
      <c r="I13" s="34">
        <f t="shared" si="0"/>
        <v>-15753</v>
      </c>
      <c r="J13" s="35">
        <f t="shared" si="1"/>
        <v>-8.0406498670355306E-2</v>
      </c>
      <c r="K13" s="39">
        <v>1546495</v>
      </c>
      <c r="L13" s="34">
        <v>1277310</v>
      </c>
      <c r="M13" s="34">
        <f t="shared" si="2"/>
        <v>269185</v>
      </c>
      <c r="N13" s="35">
        <f t="shared" si="3"/>
        <v>0.21074367224871018</v>
      </c>
    </row>
    <row r="14" spans="1:23" ht="15.75" customHeight="1">
      <c r="A14" s="10" t="s">
        <v>33</v>
      </c>
      <c r="B14" s="37" t="s">
        <v>34</v>
      </c>
      <c r="C14" s="29" t="s">
        <v>17</v>
      </c>
      <c r="D14" s="39">
        <v>29798</v>
      </c>
      <c r="E14" s="39">
        <v>174075</v>
      </c>
      <c r="F14" s="39">
        <v>174075</v>
      </c>
      <c r="G14" s="34">
        <v>36699</v>
      </c>
      <c r="H14" s="34">
        <v>189978</v>
      </c>
      <c r="I14" s="34">
        <f t="shared" si="0"/>
        <v>-15903</v>
      </c>
      <c r="J14" s="35">
        <f t="shared" si="1"/>
        <v>-8.3709692701260149E-2</v>
      </c>
      <c r="K14" s="39">
        <v>1483837</v>
      </c>
      <c r="L14" s="34">
        <v>1221501</v>
      </c>
      <c r="M14" s="34">
        <f t="shared" si="2"/>
        <v>262336</v>
      </c>
      <c r="N14" s="35">
        <f t="shared" si="3"/>
        <v>0.21476527649179167</v>
      </c>
    </row>
    <row r="15" spans="1:23" ht="15.75" customHeight="1">
      <c r="A15" s="10" t="s">
        <v>35</v>
      </c>
      <c r="B15" s="37" t="s">
        <v>29</v>
      </c>
      <c r="C15" s="29" t="s">
        <v>30</v>
      </c>
      <c r="D15" s="39">
        <v>24753067.68</v>
      </c>
      <c r="E15" s="39">
        <v>555480943.69000006</v>
      </c>
      <c r="F15" s="39">
        <v>555480943.69000006</v>
      </c>
      <c r="G15" s="34">
        <v>28588312</v>
      </c>
      <c r="H15" s="34">
        <v>218413385</v>
      </c>
      <c r="I15" s="34">
        <f t="shared" si="0"/>
        <v>337067558.69000006</v>
      </c>
      <c r="J15" s="35">
        <f t="shared" si="1"/>
        <v>1.5432550468003601</v>
      </c>
      <c r="K15" s="39">
        <v>1846750125.47</v>
      </c>
      <c r="L15" s="34">
        <v>1103391745</v>
      </c>
      <c r="M15" s="34">
        <f t="shared" si="2"/>
        <v>743358380.47000003</v>
      </c>
      <c r="N15" s="35">
        <f t="shared" si="3"/>
        <v>0.67370304684489013</v>
      </c>
    </row>
    <row r="16" spans="1:23" ht="15.75" customHeight="1">
      <c r="A16" s="10" t="s">
        <v>36</v>
      </c>
      <c r="B16" s="37" t="s">
        <v>37</v>
      </c>
      <c r="C16" s="29" t="s">
        <v>17</v>
      </c>
      <c r="D16" s="39">
        <v>2295</v>
      </c>
      <c r="E16" s="39">
        <v>9903</v>
      </c>
      <c r="F16" s="39">
        <v>9903</v>
      </c>
      <c r="G16" s="34">
        <v>1315</v>
      </c>
      <c r="H16" s="34">
        <v>7218</v>
      </c>
      <c r="I16" s="34">
        <f t="shared" si="0"/>
        <v>2685</v>
      </c>
      <c r="J16" s="35">
        <f t="shared" si="1"/>
        <v>0.3719866999168745</v>
      </c>
      <c r="K16" s="39">
        <v>94663</v>
      </c>
      <c r="L16" s="34">
        <v>76114</v>
      </c>
      <c r="M16" s="34">
        <f t="shared" si="2"/>
        <v>18549</v>
      </c>
      <c r="N16" s="35">
        <f t="shared" si="3"/>
        <v>0.24370023911501168</v>
      </c>
    </row>
    <row r="17" spans="1:15" ht="15.75" customHeight="1">
      <c r="A17" s="10" t="s">
        <v>38</v>
      </c>
      <c r="B17" s="37" t="s">
        <v>39</v>
      </c>
      <c r="C17" s="29" t="s">
        <v>17</v>
      </c>
      <c r="D17" s="39">
        <v>70616</v>
      </c>
      <c r="E17" s="39">
        <v>70650</v>
      </c>
      <c r="F17" s="39">
        <v>70650</v>
      </c>
      <c r="G17" s="34">
        <v>78</v>
      </c>
      <c r="H17" s="34">
        <v>236</v>
      </c>
      <c r="I17" s="34">
        <f t="shared" si="0"/>
        <v>70414</v>
      </c>
      <c r="J17" s="35">
        <f t="shared" si="1"/>
        <v>298.36440677966101</v>
      </c>
      <c r="K17" s="39">
        <v>255415</v>
      </c>
      <c r="L17" s="34">
        <v>178429</v>
      </c>
      <c r="M17" s="34">
        <f t="shared" si="2"/>
        <v>76986</v>
      </c>
      <c r="N17" s="35">
        <f t="shared" si="3"/>
        <v>0.43146573707188851</v>
      </c>
    </row>
    <row r="18" spans="1:15" ht="15.75" customHeight="1">
      <c r="A18" s="10" t="s">
        <v>40</v>
      </c>
      <c r="B18" s="38" t="s">
        <v>41</v>
      </c>
      <c r="C18" s="29"/>
      <c r="D18" s="29"/>
      <c r="E18" s="29"/>
      <c r="F18" s="30"/>
      <c r="G18" s="29"/>
      <c r="H18" s="30"/>
      <c r="I18" s="29"/>
      <c r="J18" s="29"/>
      <c r="K18" s="29"/>
      <c r="L18" s="29"/>
      <c r="M18" s="29"/>
      <c r="N18" s="31"/>
    </row>
    <row r="19" spans="1:15" ht="15.75" customHeight="1">
      <c r="A19" s="10" t="s">
        <v>42</v>
      </c>
      <c r="B19" s="37" t="s">
        <v>25</v>
      </c>
      <c r="C19" s="29" t="s">
        <v>17</v>
      </c>
      <c r="D19" s="39">
        <v>675</v>
      </c>
      <c r="E19" s="39">
        <v>3446</v>
      </c>
      <c r="F19" s="39">
        <v>3446</v>
      </c>
      <c r="G19" s="34">
        <v>504</v>
      </c>
      <c r="H19" s="34">
        <v>2642</v>
      </c>
      <c r="I19" s="34">
        <f t="shared" ref="I19:I26" si="4">F19-H19</f>
        <v>804</v>
      </c>
      <c r="J19" s="35">
        <f t="shared" ref="J19:J26" si="5">IF(ISERROR(I19/H19),"",I19/H19)</f>
        <v>0.30431491294473884</v>
      </c>
      <c r="K19" s="39">
        <v>43260</v>
      </c>
      <c r="L19" s="34">
        <v>39720</v>
      </c>
      <c r="M19" s="34">
        <f t="shared" ref="M19:M26" si="6">K19-L19</f>
        <v>3540</v>
      </c>
      <c r="N19" s="35">
        <f t="shared" ref="N19:N26" si="7">IF(ISERROR(M19/L19),"",M19/L19)</f>
        <v>8.9123867069486398E-2</v>
      </c>
    </row>
    <row r="20" spans="1:15" ht="15.75" customHeight="1">
      <c r="A20" s="10" t="s">
        <v>43</v>
      </c>
      <c r="B20" s="37" t="s">
        <v>44</v>
      </c>
      <c r="C20" s="29" t="s">
        <v>17</v>
      </c>
      <c r="D20" s="39">
        <v>569</v>
      </c>
      <c r="E20" s="39">
        <v>2968</v>
      </c>
      <c r="F20" s="39">
        <v>2968</v>
      </c>
      <c r="G20" s="34">
        <v>404</v>
      </c>
      <c r="H20" s="34">
        <v>2163</v>
      </c>
      <c r="I20" s="34">
        <f t="shared" si="4"/>
        <v>805</v>
      </c>
      <c r="J20" s="35">
        <f t="shared" si="5"/>
        <v>0.37216828478964403</v>
      </c>
      <c r="K20" s="39">
        <v>34377</v>
      </c>
      <c r="L20" s="34">
        <v>30311</v>
      </c>
      <c r="M20" s="34">
        <f t="shared" si="6"/>
        <v>4066</v>
      </c>
      <c r="N20" s="35">
        <f t="shared" si="7"/>
        <v>0.13414272046451783</v>
      </c>
    </row>
    <row r="21" spans="1:15" ht="15.75" customHeight="1">
      <c r="A21" s="10" t="s">
        <v>45</v>
      </c>
      <c r="B21" s="37" t="s">
        <v>46</v>
      </c>
      <c r="C21" s="29" t="s">
        <v>17</v>
      </c>
      <c r="D21" s="39">
        <v>106</v>
      </c>
      <c r="E21" s="39">
        <v>478</v>
      </c>
      <c r="F21" s="39">
        <v>478</v>
      </c>
      <c r="G21" s="34">
        <v>100</v>
      </c>
      <c r="H21" s="34">
        <v>479</v>
      </c>
      <c r="I21" s="34">
        <f t="shared" si="4"/>
        <v>-1</v>
      </c>
      <c r="J21" s="35">
        <f t="shared" si="5"/>
        <v>-2.0876826722338203E-3</v>
      </c>
      <c r="K21" s="39">
        <v>8883</v>
      </c>
      <c r="L21" s="34">
        <v>9409</v>
      </c>
      <c r="M21" s="34">
        <f t="shared" si="6"/>
        <v>-526</v>
      </c>
      <c r="N21" s="35">
        <f t="shared" si="7"/>
        <v>-5.5903921777021998E-2</v>
      </c>
    </row>
    <row r="22" spans="1:15" ht="15.75" customHeight="1">
      <c r="A22" s="10" t="s">
        <v>47</v>
      </c>
      <c r="B22" s="37" t="s">
        <v>48</v>
      </c>
      <c r="C22" s="29" t="s">
        <v>49</v>
      </c>
      <c r="D22" s="39">
        <v>411598</v>
      </c>
      <c r="E22" s="39">
        <v>3550088</v>
      </c>
      <c r="F22" s="39">
        <v>3550088</v>
      </c>
      <c r="G22" s="34">
        <v>566569</v>
      </c>
      <c r="H22" s="34">
        <v>3114323</v>
      </c>
      <c r="I22" s="34">
        <f t="shared" si="4"/>
        <v>435765</v>
      </c>
      <c r="J22" s="35">
        <f t="shared" si="5"/>
        <v>0.13992286606109899</v>
      </c>
      <c r="K22" s="39">
        <v>33820107</v>
      </c>
      <c r="L22" s="34">
        <v>21241253</v>
      </c>
      <c r="M22" s="34">
        <f t="shared" si="6"/>
        <v>12578854</v>
      </c>
      <c r="N22" s="35">
        <f t="shared" si="7"/>
        <v>0.59218982985608237</v>
      </c>
    </row>
    <row r="23" spans="1:15" ht="15.75" customHeight="1">
      <c r="A23" s="10" t="s">
        <v>50</v>
      </c>
      <c r="B23" s="37" t="s">
        <v>29</v>
      </c>
      <c r="C23" s="29" t="s">
        <v>49</v>
      </c>
      <c r="D23" s="39">
        <v>497386</v>
      </c>
      <c r="E23" s="39">
        <v>3557107</v>
      </c>
      <c r="F23" s="39">
        <v>3557107</v>
      </c>
      <c r="G23" s="34">
        <v>547814</v>
      </c>
      <c r="H23" s="34">
        <v>2899928</v>
      </c>
      <c r="I23" s="34">
        <f t="shared" si="4"/>
        <v>657179</v>
      </c>
      <c r="J23" s="35">
        <f t="shared" si="5"/>
        <v>0.22661907468047482</v>
      </c>
      <c r="K23" s="39">
        <v>26065111</v>
      </c>
      <c r="L23" s="34">
        <v>14872134</v>
      </c>
      <c r="M23" s="34">
        <f t="shared" si="6"/>
        <v>11192977</v>
      </c>
      <c r="N23" s="35">
        <f t="shared" si="7"/>
        <v>0.75261404987340752</v>
      </c>
    </row>
    <row r="24" spans="1:15" ht="15.75" customHeight="1">
      <c r="A24" s="10" t="s">
        <v>51</v>
      </c>
      <c r="B24" s="37" t="s">
        <v>52</v>
      </c>
      <c r="C24" s="29" t="s">
        <v>49</v>
      </c>
      <c r="D24" s="39">
        <v>245814</v>
      </c>
      <c r="E24" s="39">
        <v>1785302</v>
      </c>
      <c r="F24" s="39">
        <v>1785302</v>
      </c>
      <c r="G24" s="34">
        <v>357725</v>
      </c>
      <c r="H24" s="34">
        <v>1868730</v>
      </c>
      <c r="I24" s="34">
        <f t="shared" si="4"/>
        <v>-83428</v>
      </c>
      <c r="J24" s="35">
        <f t="shared" si="5"/>
        <v>-4.4644223617108944E-2</v>
      </c>
      <c r="K24" s="39">
        <v>17633710</v>
      </c>
      <c r="L24" s="34">
        <v>9816974</v>
      </c>
      <c r="M24" s="34">
        <f t="shared" si="6"/>
        <v>7816736</v>
      </c>
      <c r="N24" s="35">
        <f t="shared" si="7"/>
        <v>0.79624699016214162</v>
      </c>
    </row>
    <row r="25" spans="1:15" ht="15.75" customHeight="1">
      <c r="A25" s="10" t="s">
        <v>53</v>
      </c>
      <c r="B25" s="37" t="s">
        <v>37</v>
      </c>
      <c r="C25" s="29" t="s">
        <v>17</v>
      </c>
      <c r="D25" s="39">
        <v>113</v>
      </c>
      <c r="E25" s="39">
        <v>589</v>
      </c>
      <c r="F25" s="39">
        <v>589</v>
      </c>
      <c r="G25" s="34">
        <v>88</v>
      </c>
      <c r="H25" s="34">
        <v>422</v>
      </c>
      <c r="I25" s="34">
        <f t="shared" si="4"/>
        <v>167</v>
      </c>
      <c r="J25" s="35">
        <f t="shared" si="5"/>
        <v>0.39573459715639808</v>
      </c>
      <c r="K25" s="39">
        <v>11831</v>
      </c>
      <c r="L25" s="34">
        <v>10783</v>
      </c>
      <c r="M25" s="34">
        <f t="shared" si="6"/>
        <v>1048</v>
      </c>
      <c r="N25" s="35">
        <f t="shared" si="7"/>
        <v>9.719002132987109E-2</v>
      </c>
    </row>
    <row r="26" spans="1:15" ht="15.75" customHeight="1">
      <c r="A26" s="10" t="s">
        <v>54</v>
      </c>
      <c r="B26" s="37" t="s">
        <v>39</v>
      </c>
      <c r="C26" s="29" t="s">
        <v>17</v>
      </c>
      <c r="D26" s="39">
        <v>1930</v>
      </c>
      <c r="E26" s="39">
        <v>1938</v>
      </c>
      <c r="F26" s="39">
        <v>1938</v>
      </c>
      <c r="G26" s="34">
        <v>6</v>
      </c>
      <c r="H26" s="34">
        <v>18</v>
      </c>
      <c r="I26" s="34">
        <f t="shared" si="4"/>
        <v>1920</v>
      </c>
      <c r="J26" s="35">
        <f t="shared" si="5"/>
        <v>106.66666666666667</v>
      </c>
      <c r="K26" s="39">
        <v>26082</v>
      </c>
      <c r="L26" s="34">
        <v>24029</v>
      </c>
      <c r="M26" s="34">
        <f t="shared" si="6"/>
        <v>2053</v>
      </c>
      <c r="N26" s="35">
        <f t="shared" si="7"/>
        <v>8.5438428565483379E-2</v>
      </c>
    </row>
    <row r="27" spans="1:15" ht="15.75" customHeight="1">
      <c r="A27" s="10" t="s">
        <v>55</v>
      </c>
      <c r="B27" s="33" t="s">
        <v>56</v>
      </c>
      <c r="C27" s="29"/>
      <c r="D27" s="29"/>
      <c r="E27" s="29"/>
      <c r="F27" s="30"/>
      <c r="G27" s="29"/>
      <c r="H27" s="30"/>
      <c r="I27" s="29"/>
      <c r="J27" s="29"/>
      <c r="K27" s="29"/>
      <c r="L27" s="29"/>
      <c r="M27" s="29"/>
      <c r="N27" s="31"/>
    </row>
    <row r="28" spans="1:15" ht="15.75" customHeight="1">
      <c r="A28" s="10" t="s">
        <v>57</v>
      </c>
      <c r="B28" s="37" t="s">
        <v>25</v>
      </c>
      <c r="C28" s="29" t="s">
        <v>17</v>
      </c>
      <c r="D28" s="39">
        <v>17462</v>
      </c>
      <c r="E28" s="39">
        <v>90890</v>
      </c>
      <c r="F28" s="39">
        <v>90890</v>
      </c>
      <c r="G28" s="34">
        <v>18690</v>
      </c>
      <c r="H28" s="34">
        <v>81875</v>
      </c>
      <c r="I28" s="34">
        <f t="shared" ref="I28:I33" si="8">F28-H28</f>
        <v>9015</v>
      </c>
      <c r="J28" s="35">
        <f t="shared" ref="J28:J33" si="9">IF(ISERROR(I28/H28),"",I28/H28)</f>
        <v>0.11010687022900763</v>
      </c>
      <c r="K28" s="39">
        <v>1222739</v>
      </c>
      <c r="L28" s="34">
        <v>1080302</v>
      </c>
      <c r="M28" s="34">
        <f t="shared" ref="M28:M33" si="10">K28-L28</f>
        <v>142437</v>
      </c>
      <c r="N28" s="35">
        <f t="shared" ref="N28:N33" si="11">IF(ISERROR(M28/L28),"",M28/L28)</f>
        <v>0.13184924215635999</v>
      </c>
    </row>
    <row r="29" spans="1:15" ht="15.75" customHeight="1">
      <c r="A29" s="10" t="s">
        <v>58</v>
      </c>
      <c r="B29" s="37" t="s">
        <v>59</v>
      </c>
      <c r="C29" s="29" t="s">
        <v>30</v>
      </c>
      <c r="D29" s="39">
        <v>115043.58</v>
      </c>
      <c r="E29" s="39">
        <v>607472.01</v>
      </c>
      <c r="F29" s="39">
        <v>607472.01</v>
      </c>
      <c r="G29" s="34">
        <v>155636</v>
      </c>
      <c r="H29" s="34">
        <v>668366</v>
      </c>
      <c r="I29" s="34">
        <f t="shared" si="8"/>
        <v>-60893.989999999991</v>
      </c>
      <c r="J29" s="35">
        <f t="shared" si="9"/>
        <v>-9.1108748799310538E-2</v>
      </c>
      <c r="K29" s="39">
        <v>5833080.54</v>
      </c>
      <c r="L29" s="34">
        <v>4866701</v>
      </c>
      <c r="M29" s="34">
        <f t="shared" si="10"/>
        <v>966379.54</v>
      </c>
      <c r="N29" s="35">
        <f t="shared" si="11"/>
        <v>0.19856973748746842</v>
      </c>
    </row>
    <row r="30" spans="1:15" ht="15.75" customHeight="1">
      <c r="A30" s="10" t="s">
        <v>60</v>
      </c>
      <c r="B30" s="37" t="s">
        <v>61</v>
      </c>
      <c r="C30" s="29" t="s">
        <v>17</v>
      </c>
      <c r="D30" s="39">
        <v>4690</v>
      </c>
      <c r="E30" s="39">
        <v>22097</v>
      </c>
      <c r="F30" s="39">
        <v>22097</v>
      </c>
      <c r="G30" s="34">
        <v>4412</v>
      </c>
      <c r="H30" s="34">
        <v>17906</v>
      </c>
      <c r="I30" s="34">
        <f t="shared" si="8"/>
        <v>4191</v>
      </c>
      <c r="J30" s="35">
        <f t="shared" si="9"/>
        <v>0.23405562381324696</v>
      </c>
      <c r="K30" s="39">
        <v>453563</v>
      </c>
      <c r="L30" s="34">
        <v>411447</v>
      </c>
      <c r="M30" s="34">
        <f t="shared" si="10"/>
        <v>42116</v>
      </c>
      <c r="N30" s="35">
        <f t="shared" si="11"/>
        <v>0.1023606928717429</v>
      </c>
    </row>
    <row r="31" spans="1:15" ht="15.75" customHeight="1">
      <c r="A31" s="10" t="s">
        <v>62</v>
      </c>
      <c r="B31" s="37" t="s">
        <v>63</v>
      </c>
      <c r="C31" s="29" t="s">
        <v>17</v>
      </c>
      <c r="D31" s="39">
        <v>0</v>
      </c>
      <c r="E31" s="39">
        <v>2</v>
      </c>
      <c r="F31" s="39">
        <v>2</v>
      </c>
      <c r="G31" s="34">
        <v>0</v>
      </c>
      <c r="H31" s="34">
        <v>0</v>
      </c>
      <c r="I31" s="34">
        <f t="shared" si="8"/>
        <v>2</v>
      </c>
      <c r="J31" s="35" t="str">
        <f t="shared" si="9"/>
        <v/>
      </c>
      <c r="K31" s="39">
        <v>251979</v>
      </c>
      <c r="L31" s="34">
        <v>253219</v>
      </c>
      <c r="M31" s="34">
        <f t="shared" si="10"/>
        <v>-1240</v>
      </c>
      <c r="N31" s="35">
        <f t="shared" si="11"/>
        <v>-4.8969469115666677E-3</v>
      </c>
    </row>
    <row r="32" spans="1:15" ht="15" customHeight="1">
      <c r="A32" s="10" t="s">
        <v>64</v>
      </c>
      <c r="B32" s="36" t="s">
        <v>65</v>
      </c>
      <c r="C32" s="29" t="s">
        <v>17</v>
      </c>
      <c r="D32" s="39">
        <v>3</v>
      </c>
      <c r="E32" s="39">
        <v>32</v>
      </c>
      <c r="F32" s="39">
        <v>32</v>
      </c>
      <c r="G32" s="34">
        <v>6</v>
      </c>
      <c r="H32" s="34">
        <v>50</v>
      </c>
      <c r="I32" s="34">
        <f t="shared" si="8"/>
        <v>-18</v>
      </c>
      <c r="J32" s="35">
        <f t="shared" si="9"/>
        <v>-0.36</v>
      </c>
      <c r="K32" s="39">
        <v>2035</v>
      </c>
      <c r="L32" s="34">
        <v>2098</v>
      </c>
      <c r="M32" s="34">
        <f t="shared" si="10"/>
        <v>-63</v>
      </c>
      <c r="N32" s="35">
        <f t="shared" si="11"/>
        <v>-3.0028598665395614E-2</v>
      </c>
      <c r="O32" s="12"/>
    </row>
    <row r="33" spans="1:15" ht="15" customHeight="1">
      <c r="A33" s="10" t="s">
        <v>66</v>
      </c>
      <c r="B33" s="36" t="s">
        <v>67</v>
      </c>
      <c r="C33" s="29" t="s">
        <v>17</v>
      </c>
      <c r="D33" s="39">
        <v>49095</v>
      </c>
      <c r="E33" s="39">
        <v>274738</v>
      </c>
      <c r="F33" s="39">
        <v>274738</v>
      </c>
      <c r="G33" s="34">
        <v>57266</v>
      </c>
      <c r="H33" s="34">
        <v>280836</v>
      </c>
      <c r="I33" s="34">
        <f t="shared" si="8"/>
        <v>-6098</v>
      </c>
      <c r="J33" s="35">
        <f t="shared" si="9"/>
        <v>-2.1713740403651954E-2</v>
      </c>
      <c r="K33" s="39">
        <v>2820593</v>
      </c>
      <c r="L33" s="34">
        <v>2405409</v>
      </c>
      <c r="M33" s="34">
        <f t="shared" si="10"/>
        <v>415184</v>
      </c>
      <c r="N33" s="35">
        <f t="shared" si="11"/>
        <v>0.17260432633286066</v>
      </c>
      <c r="O33" s="12"/>
    </row>
    <row r="34" spans="1:15" ht="15" customHeight="1">
      <c r="A34" s="13" t="s">
        <v>68</v>
      </c>
      <c r="B34" s="13" t="s">
        <v>68</v>
      </c>
      <c r="C34" s="14"/>
      <c r="D34" s="15"/>
      <c r="E34" s="15"/>
      <c r="F34" s="15"/>
      <c r="G34" s="15"/>
      <c r="H34" s="15"/>
      <c r="I34" s="16"/>
      <c r="J34" s="17"/>
      <c r="K34" s="15"/>
      <c r="L34" s="15"/>
      <c r="M34" s="16"/>
      <c r="N34" s="18"/>
    </row>
    <row r="35" spans="1:15" ht="14.25" customHeight="1">
      <c r="A35" s="19"/>
      <c r="B35" s="19"/>
    </row>
  </sheetData>
  <mergeCells count="7">
    <mergeCell ref="B1:N1"/>
    <mergeCell ref="A3:A4"/>
    <mergeCell ref="B3:B4"/>
    <mergeCell ref="C3:C4"/>
    <mergeCell ref="D3:F3"/>
    <mergeCell ref="G3:H3"/>
    <mergeCell ref="K3:N3"/>
  </mergeCells>
  <phoneticPr fontId="3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商事主体统计</vt:lpstr>
      <vt:lpstr>商事主体统计!Print_Area</vt:lpstr>
      <vt:lpstr>商事主体统计!Print_Titles</vt:lpstr>
    </vt:vector>
  </TitlesOfParts>
  <Company>SZAIC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JSJK</dc:creator>
  <cp:lastModifiedBy>罗袭</cp:lastModifiedBy>
  <cp:lastPrinted>2014-03-17T02:49:32Z</cp:lastPrinted>
  <dcterms:created xsi:type="dcterms:W3CDTF">2000-10-19T03:20:14Z</dcterms:created>
  <dcterms:modified xsi:type="dcterms:W3CDTF">2017-07-13T01:59:17Z</dcterms:modified>
</cp:coreProperties>
</file>