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商事主体统计" sheetId="1" r:id="rId1"/>
  </sheets>
  <definedNames>
    <definedName name="_xlnm.Print_Area" localSheetId="0">商事主体统计!$B$1:$N$33</definedName>
    <definedName name="_xlnm.Print_Titles" localSheetId="0">商事主体统计!$3:$4</definedName>
  </definedNames>
  <calcPr calcId="125725"/>
</workbook>
</file>

<file path=xl/calcChain.xml><?xml version="1.0" encoding="utf-8"?>
<calcChain xmlns="http://schemas.openxmlformats.org/spreadsheetml/2006/main">
  <c r="N33" i="1"/>
  <c r="M33"/>
  <c r="J33"/>
  <c r="I33"/>
  <c r="N32"/>
  <c r="M32"/>
  <c r="I32"/>
  <c r="J32" s="1"/>
  <c r="N31"/>
  <c r="M31"/>
  <c r="J31"/>
  <c r="I31"/>
  <c r="N30"/>
  <c r="M30"/>
  <c r="I30"/>
  <c r="J30" s="1"/>
  <c r="N29"/>
  <c r="M29"/>
  <c r="J29"/>
  <c r="I29"/>
  <c r="N28"/>
  <c r="M28"/>
  <c r="I28"/>
  <c r="J28" s="1"/>
  <c r="N26"/>
  <c r="M26"/>
  <c r="J26"/>
  <c r="I26"/>
  <c r="N25"/>
  <c r="M25"/>
  <c r="I25"/>
  <c r="J25" s="1"/>
  <c r="N24"/>
  <c r="M24"/>
  <c r="J24"/>
  <c r="I24"/>
  <c r="N23"/>
  <c r="M23"/>
  <c r="I23"/>
  <c r="J23" s="1"/>
  <c r="N22"/>
  <c r="M22"/>
  <c r="J22"/>
  <c r="I22"/>
  <c r="N21"/>
  <c r="M21"/>
  <c r="I21"/>
  <c r="J21" s="1"/>
  <c r="N20"/>
  <c r="M20"/>
  <c r="J20"/>
  <c r="I20"/>
  <c r="N19"/>
  <c r="M19"/>
  <c r="I19"/>
  <c r="J19" s="1"/>
  <c r="N17"/>
  <c r="M17"/>
  <c r="J17"/>
  <c r="I17"/>
  <c r="N16"/>
  <c r="M16"/>
  <c r="I16"/>
  <c r="J16" s="1"/>
  <c r="N15"/>
  <c r="M15"/>
  <c r="J15"/>
  <c r="I15"/>
  <c r="N14"/>
  <c r="M14"/>
  <c r="I14"/>
  <c r="J14" s="1"/>
  <c r="N13"/>
  <c r="M13"/>
  <c r="J13"/>
  <c r="I13"/>
  <c r="N12"/>
  <c r="M12"/>
  <c r="I12"/>
  <c r="J12" s="1"/>
  <c r="N11"/>
  <c r="M11"/>
  <c r="J11"/>
  <c r="I11"/>
  <c r="N10"/>
  <c r="M10"/>
  <c r="I10"/>
  <c r="J10" s="1"/>
  <c r="N8"/>
  <c r="M8"/>
  <c r="J8"/>
  <c r="I8"/>
  <c r="L7"/>
  <c r="K7"/>
  <c r="K6" s="1"/>
  <c r="M6" s="1"/>
  <c r="N6" s="1"/>
  <c r="H7"/>
  <c r="H6" s="1"/>
  <c r="G7"/>
  <c r="G6" s="1"/>
  <c r="F7"/>
  <c r="I7" s="1"/>
  <c r="J7" s="1"/>
  <c r="D7"/>
  <c r="L6"/>
  <c r="D6"/>
  <c r="M7" l="1"/>
  <c r="N7" s="1"/>
  <c r="F6"/>
  <c r="I6" s="1"/>
  <c r="J6" s="1"/>
</calcChain>
</file>

<file path=xl/sharedStrings.xml><?xml version="1.0" encoding="utf-8"?>
<sst xmlns="http://schemas.openxmlformats.org/spreadsheetml/2006/main" count="103" uniqueCount="71">
  <si>
    <t>报告期：</t>
  </si>
  <si>
    <t>recordid</t>
  </si>
  <si>
    <t>项目</t>
  </si>
  <si>
    <t>单位</t>
  </si>
  <si>
    <t>本年情况</t>
  </si>
  <si>
    <t>上年情况</t>
  </si>
  <si>
    <t>历年累计</t>
  </si>
  <si>
    <t>4月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</si>
  <si>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</si>
  <si>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</si>
  <si>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</si>
  <si>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</si>
  <si>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</si>
  <si>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</si>
  <si>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</si>
  <si>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4654</t>
  </si>
  <si>
    <t>商事主体总数</t>
  </si>
  <si>
    <t>户</t>
  </si>
  <si>
    <t>4657</t>
  </si>
  <si>
    <t>（一）企业总数</t>
  </si>
  <si>
    <t>fda2040a-d17b-4380-b065-7ba88151c2fa</t>
  </si>
  <si>
    <t xml:space="preserve">       其中：法人企业</t>
  </si>
  <si>
    <t>4658</t>
  </si>
  <si>
    <t xml:space="preserve">    1、内资企业（含私营）</t>
  </si>
  <si>
    <t>da72e62f-4b75-4e44-8ca8-bb4c14cb3d6e</t>
  </si>
  <si>
    <t xml:space="preserve">       户数</t>
  </si>
  <si>
    <t>8c901f19-8c16-47b7-bde0-56aaa8f68399</t>
  </si>
  <si>
    <t xml:space="preserve">       其中:法人企业</t>
  </si>
  <si>
    <t>e5cca449-e76e-4863-b3f8-bfb136d517a5</t>
  </si>
  <si>
    <t xml:space="preserve">       注册资本</t>
  </si>
  <si>
    <t>万元</t>
  </si>
  <si>
    <t>25b44995-a8df-4ca4-afe3-87b5c55c6cfc</t>
  </si>
  <si>
    <t xml:space="preserve">       其中：私营企业</t>
  </si>
  <si>
    <t>0f4fe055-97b4-471b-82ad-f032c3780da8</t>
  </si>
  <si>
    <t xml:space="preserve">       私营法人企业</t>
  </si>
  <si>
    <t>565c49ef-7da6-450c-a708-06726106b55d</t>
  </si>
  <si>
    <t>eab0cf0d-fef1-4e68-9c3b-f17004636e94</t>
  </si>
  <si>
    <t xml:space="preserve">       注销企业户数</t>
  </si>
  <si>
    <t>c4bd7c9a-0cf4-4939-8e15-17e06321724e</t>
  </si>
  <si>
    <t xml:space="preserve">       吊销企业户数</t>
  </si>
  <si>
    <t>4659</t>
  </si>
  <si>
    <t xml:space="preserve">    2、外资企业</t>
  </si>
  <si>
    <t>35fb1b85-5db9-44b5-952c-badac94d0227</t>
  </si>
  <si>
    <t>dee6a385-4953-40a1-800d-ced64903bcde</t>
  </si>
  <si>
    <t xml:space="preserve">       其中：1.法人企业</t>
  </si>
  <si>
    <t>00079c85-de00-4bb5-9b8b-09c69a31b9fe</t>
  </si>
  <si>
    <t xml:space="preserve">       2.分支机构</t>
  </si>
  <si>
    <t>c0026bc1-bd85-4bc7-8508-a6aa4672c04c</t>
  </si>
  <si>
    <t xml:space="preserve">       投资总额</t>
  </si>
  <si>
    <t>万美元</t>
  </si>
  <si>
    <t>5d333e63-40d7-4bad-aea4-7ea32df65aa4</t>
  </si>
  <si>
    <t>459e5357-0e0a-4dff-b697-256a9096ecfb</t>
  </si>
  <si>
    <t xml:space="preserve">       其中:外方认缴</t>
  </si>
  <si>
    <t>792769a4-764a-4bde-b6ec-2338a1003cbc</t>
  </si>
  <si>
    <t>5d2d1d04-693c-4d03-9ff2-f28d34bc2ff1</t>
  </si>
  <si>
    <t>4660</t>
  </si>
  <si>
    <t>（二）个体工商户总数</t>
  </si>
  <si>
    <t>1e1d51de-f6f7-4e35-a73c-78bf5d5816d0</t>
  </si>
  <si>
    <t>f85cfda4-6857-443f-b5f1-9f7359091aef</t>
  </si>
  <si>
    <t xml:space="preserve">       资金数额</t>
  </si>
  <si>
    <t>975f357f-1019-4a42-b459-db7868d8a85f</t>
  </si>
  <si>
    <t xml:space="preserve">       注销户数</t>
  </si>
  <si>
    <t>a0eab163-6681-4038-9fd1-a66af4b9bb24</t>
  </si>
  <si>
    <t xml:space="preserve">       吊销数</t>
  </si>
  <si>
    <t>4655</t>
  </si>
  <si>
    <t>常驻代表机构</t>
  </si>
  <si>
    <t>4656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</si>
  <si>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</si>
  <si>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</si>
  <si>
    <t>商事主体统计</t>
    <phoneticPr fontId="35" type="noConversion"/>
  </si>
  <si>
    <t>商事主体登记情况</t>
    <phoneticPr fontId="35" type="noConversion"/>
  </si>
</sst>
</file>

<file path=xl/styles.xml><?xml version="1.0" encoding="utf-8"?>
<styleSheet xmlns="http://schemas.openxmlformats.org/spreadsheetml/2006/main">
  <numFmts count="6">
    <numFmt numFmtId="176" formatCode="0.00_ ;[Red]\-0.00\ "/>
    <numFmt numFmtId="177" formatCode="0_);[Red]\(0\)"/>
    <numFmt numFmtId="178" formatCode="yyyy&quot;年&quot;m&quot;月&quot;;@"/>
    <numFmt numFmtId="179" formatCode="0.0%"/>
    <numFmt numFmtId="180" formatCode="0_ ;[Red]\-0\ "/>
    <numFmt numFmtId="181" formatCode="0.0%_ ;[Red]\-0.0%\ "/>
  </numFmts>
  <fonts count="3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4"/>
      <color indexed="62"/>
      <name val="黑体"/>
      <family val="3"/>
      <charset val="134"/>
    </font>
    <font>
      <b/>
      <sz val="12"/>
      <color indexed="62"/>
      <name val="黑体"/>
      <family val="3"/>
      <charset val="134"/>
    </font>
    <font>
      <sz val="10"/>
      <color indexed="18"/>
      <name val="宋体"/>
      <family val="3"/>
      <charset val="134"/>
    </font>
    <font>
      <sz val="12"/>
      <color indexed="62"/>
      <name val="黑体"/>
      <family val="3"/>
      <charset val="134"/>
    </font>
    <font>
      <b/>
      <sz val="10"/>
      <color indexed="62"/>
      <name val="宋体"/>
      <family val="3"/>
      <charset val="134"/>
    </font>
    <font>
      <sz val="10"/>
      <color indexed="62"/>
      <name val="黑体"/>
      <family val="3"/>
      <charset val="134"/>
    </font>
    <font>
      <sz val="10"/>
      <color indexed="10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62"/>
      <name val="黑体"/>
      <family val="3"/>
      <charset val="134"/>
    </font>
    <font>
      <sz val="10"/>
      <color indexed="62"/>
      <name val="Times New Roman"/>
      <family val="1"/>
    </font>
    <font>
      <sz val="10"/>
      <color indexed="18"/>
      <name val="Times New Roman"/>
      <family val="1"/>
    </font>
    <font>
      <sz val="10"/>
      <name val="Times New Roman"/>
      <family val="1"/>
    </font>
    <font>
      <sz val="9"/>
      <name val="宋体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/>
    <xf numFmtId="177" fontId="30" fillId="0" borderId="0" xfId="0" applyNumberFormat="1" applyFont="1" applyFill="1" applyBorder="1" applyAlignment="1" applyProtection="1"/>
    <xf numFmtId="179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176" fontId="19" fillId="33" borderId="0" xfId="0" applyNumberFormat="1" applyFont="1" applyFill="1" applyBorder="1" applyAlignment="1" applyProtection="1">
      <alignment vertical="center"/>
    </xf>
    <xf numFmtId="177" fontId="20" fillId="33" borderId="0" xfId="0" applyNumberFormat="1" applyFont="1" applyFill="1" applyBorder="1" applyAlignment="1" applyProtection="1">
      <alignment vertical="center"/>
    </xf>
    <xf numFmtId="176" fontId="19" fillId="33" borderId="0" xfId="0" applyNumberFormat="1" applyFont="1" applyFill="1" applyBorder="1" applyAlignment="1" applyProtection="1">
      <alignment horizontal="right" vertical="center"/>
    </xf>
    <xf numFmtId="178" fontId="32" fillId="33" borderId="0" xfId="0" applyNumberFormat="1" applyFont="1" applyFill="1" applyBorder="1" applyAlignment="1" applyProtection="1">
      <alignment vertical="center"/>
    </xf>
    <xf numFmtId="176" fontId="19" fillId="34" borderId="10" xfId="0" applyNumberFormat="1" applyFont="1" applyFill="1" applyBorder="1" applyAlignment="1" applyProtection="1">
      <alignment horizontal="center" vertical="center"/>
    </xf>
    <xf numFmtId="180" fontId="19" fillId="0" borderId="0" xfId="0" applyNumberFormat="1" applyFont="1" applyFill="1" applyBorder="1" applyAlignment="1" applyProtection="1"/>
    <xf numFmtId="180" fontId="18" fillId="0" borderId="0" xfId="0" applyNumberFormat="1" applyFont="1" applyFill="1" applyBorder="1" applyAlignment="1" applyProtection="1"/>
    <xf numFmtId="176" fontId="25" fillId="0" borderId="0" xfId="0" applyNumberFormat="1" applyFont="1" applyFill="1" applyBorder="1" applyAlignment="1" applyProtection="1"/>
    <xf numFmtId="176" fontId="19" fillId="0" borderId="0" xfId="0" applyNumberFormat="1" applyFont="1" applyFill="1" applyBorder="1" applyAlignment="1" applyProtection="1">
      <alignment horizontal="center"/>
    </xf>
    <xf numFmtId="180" fontId="34" fillId="0" borderId="0" xfId="0" applyNumberFormat="1" applyFont="1" applyFill="1" applyBorder="1" applyAlignment="1" applyProtection="1"/>
    <xf numFmtId="180" fontId="20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179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/>
    <xf numFmtId="176" fontId="19" fillId="0" borderId="10" xfId="0" applyNumberFormat="1" applyFont="1" applyFill="1" applyBorder="1" applyAlignment="1" applyProtection="1">
      <alignment vertical="center"/>
    </xf>
    <xf numFmtId="176" fontId="19" fillId="0" borderId="10" xfId="0" applyNumberFormat="1" applyFont="1" applyFill="1" applyBorder="1" applyAlignment="1" applyProtection="1">
      <alignment horizontal="center" vertical="center"/>
    </xf>
    <xf numFmtId="57" fontId="32" fillId="0" borderId="10" xfId="0" applyNumberFormat="1" applyFont="1" applyFill="1" applyBorder="1" applyAlignment="1" applyProtection="1">
      <alignment horizontal="center" vertical="center"/>
    </xf>
    <xf numFmtId="179" fontId="19" fillId="0" borderId="10" xfId="0" applyNumberFormat="1" applyFont="1" applyFill="1" applyBorder="1" applyAlignment="1" applyProtection="1">
      <alignment horizontal="center" vertical="center"/>
    </xf>
    <xf numFmtId="176" fontId="21" fillId="0" borderId="10" xfId="0" applyNumberFormat="1" applyFont="1" applyFill="1" applyBorder="1" applyAlignment="1" applyProtection="1">
      <alignment vertical="center"/>
    </xf>
    <xf numFmtId="176" fontId="22" fillId="0" borderId="10" xfId="0" applyNumberFormat="1" applyFont="1" applyFill="1" applyBorder="1" applyAlignment="1" applyProtection="1">
      <alignment vertical="center"/>
    </xf>
    <xf numFmtId="180" fontId="23" fillId="0" borderId="10" xfId="0" applyNumberFormat="1" applyFont="1" applyFill="1" applyBorder="1" applyAlignment="1" applyProtection="1">
      <alignment horizontal="center" vertical="center"/>
    </xf>
    <xf numFmtId="181" fontId="33" fillId="0" borderId="10" xfId="0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Fill="1" applyBorder="1" applyAlignment="1" applyProtection="1"/>
    <xf numFmtId="176" fontId="19" fillId="0" borderId="10" xfId="0" applyNumberFormat="1" applyFont="1" applyFill="1" applyBorder="1" applyAlignment="1" applyProtection="1"/>
    <xf numFmtId="176" fontId="24" fillId="0" borderId="14" xfId="0" applyNumberFormat="1" applyFont="1" applyFill="1" applyBorder="1" applyAlignment="1" applyProtection="1"/>
    <xf numFmtId="180" fontId="34" fillId="0" borderId="10" xfId="0" applyNumberFormat="1" applyFont="1" applyFill="1" applyBorder="1" applyAlignment="1" applyProtection="1">
      <alignment horizontal="center" vertical="center"/>
      <protection locked="0"/>
    </xf>
    <xf numFmtId="176" fontId="31" fillId="33" borderId="0" xfId="0" applyNumberFormat="1" applyFont="1" applyFill="1" applyBorder="1" applyAlignment="1" applyProtection="1">
      <alignment horizontal="center"/>
    </xf>
    <xf numFmtId="176" fontId="19" fillId="34" borderId="11" xfId="0" applyNumberFormat="1" applyFont="1" applyFill="1" applyBorder="1" applyAlignment="1" applyProtection="1">
      <alignment horizontal="center" vertical="center"/>
    </xf>
    <xf numFmtId="176" fontId="19" fillId="34" borderId="12" xfId="0" applyNumberFormat="1" applyFont="1" applyFill="1" applyBorder="1" applyAlignment="1" applyProtection="1">
      <alignment horizontal="center" vertical="center"/>
    </xf>
    <xf numFmtId="176" fontId="19" fillId="0" borderId="11" xfId="0" applyNumberFormat="1" applyFont="1" applyFill="1" applyBorder="1" applyAlignment="1" applyProtection="1">
      <alignment horizontal="center" vertical="center"/>
    </xf>
    <xf numFmtId="176" fontId="19" fillId="0" borderId="12" xfId="0" applyNumberFormat="1" applyFont="1" applyFill="1" applyBorder="1" applyAlignment="1" applyProtection="1">
      <alignment horizontal="center" vertical="center"/>
    </xf>
    <xf numFmtId="176" fontId="19" fillId="0" borderId="13" xfId="0" applyNumberFormat="1" applyFont="1" applyFill="1" applyBorder="1" applyAlignment="1" applyProtection="1">
      <alignment horizontal="center" vertical="center"/>
    </xf>
    <xf numFmtId="176" fontId="19" fillId="0" borderId="15" xfId="0" applyNumberFormat="1" applyFont="1" applyFill="1" applyBorder="1" applyAlignment="1" applyProtection="1">
      <alignment horizontal="center" vertical="center"/>
    </xf>
    <xf numFmtId="176" fontId="19" fillId="0" borderId="14" xfId="0" applyNumberFormat="1" applyFont="1" applyFill="1" applyBorder="1" applyAlignment="1" applyProtection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5"/>
  <sheetViews>
    <sheetView showGridLines="0" tabSelected="1" topLeftCell="B1" zoomScale="80" zoomScaleNormal="80" workbookViewId="0">
      <selection activeCell="H21" sqref="H21"/>
    </sheetView>
  </sheetViews>
  <sheetFormatPr defaultColWidth="9" defaultRowHeight="14.25" customHeight="1"/>
  <cols>
    <col min="1" max="1" width="0" style="1" hidden="1" customWidth="1"/>
    <col min="2" max="2" width="30.125" style="1" customWidth="1"/>
    <col min="3" max="3" width="8.5" style="2" customWidth="1"/>
    <col min="4" max="4" width="9.875" style="1" customWidth="1"/>
    <col min="5" max="5" width="0" style="1" hidden="1" customWidth="1"/>
    <col min="6" max="6" width="12.375" style="1" customWidth="1"/>
    <col min="7" max="7" width="10.25" style="1" bestFit="1" customWidth="1"/>
    <col min="8" max="8" width="11.375" style="3" customWidth="1"/>
    <col min="9" max="9" width="18.5" style="3" customWidth="1"/>
    <col min="10" max="10" width="19.375" style="3" customWidth="1"/>
    <col min="11" max="11" width="12.5" style="1" customWidth="1"/>
    <col min="12" max="12" width="11.875" style="1" customWidth="1"/>
    <col min="13" max="13" width="17.5" style="1" customWidth="1"/>
    <col min="14" max="14" width="19.375" style="4" customWidth="1"/>
    <col min="15" max="16384" width="9" style="1"/>
  </cols>
  <sheetData>
    <row r="1" spans="1:23" ht="25.5" customHeight="1">
      <c r="B1" s="32" t="s">
        <v>69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23" s="5" customFormat="1" ht="13.5" customHeight="1">
      <c r="A2" s="6"/>
      <c r="B2" s="6"/>
      <c r="C2" s="6"/>
      <c r="D2" s="6"/>
      <c r="E2" s="6"/>
      <c r="F2" s="6"/>
      <c r="G2" s="6"/>
      <c r="H2" s="7"/>
      <c r="I2" s="7"/>
      <c r="J2" s="7"/>
      <c r="K2" s="6"/>
      <c r="L2" s="6"/>
      <c r="M2" s="8" t="s">
        <v>0</v>
      </c>
      <c r="N2" s="9">
        <v>42826</v>
      </c>
    </row>
    <row r="3" spans="1:23" s="5" customFormat="1" ht="12" customHeight="1">
      <c r="A3" s="33" t="s">
        <v>1</v>
      </c>
      <c r="B3" s="35" t="s">
        <v>2</v>
      </c>
      <c r="C3" s="35" t="s">
        <v>3</v>
      </c>
      <c r="D3" s="37" t="s">
        <v>4</v>
      </c>
      <c r="E3" s="38"/>
      <c r="F3" s="39"/>
      <c r="G3" s="37" t="s">
        <v>5</v>
      </c>
      <c r="H3" s="39"/>
      <c r="I3" s="20"/>
      <c r="J3" s="20"/>
      <c r="K3" s="37" t="s">
        <v>6</v>
      </c>
      <c r="L3" s="38"/>
      <c r="M3" s="38"/>
      <c r="N3" s="39"/>
    </row>
    <row r="4" spans="1:23" s="5" customFormat="1" ht="28.5" customHeight="1">
      <c r="A4" s="34"/>
      <c r="B4" s="36"/>
      <c r="C4" s="36"/>
      <c r="D4" s="21" t="s">
        <v>7</v>
      </c>
      <c r="E4" s="21"/>
      <c r="F4" s="22" t="s">
        <v>8</v>
      </c>
      <c r="G4" s="21" t="s">
        <v>7</v>
      </c>
      <c r="H4" s="22" t="s">
        <v>8</v>
      </c>
      <c r="I4" s="20" t="s">
        <v>9</v>
      </c>
      <c r="J4" s="20" t="s">
        <v>10</v>
      </c>
      <c r="K4" s="21" t="s">
        <v>11</v>
      </c>
      <c r="L4" s="21" t="s">
        <v>12</v>
      </c>
      <c r="M4" s="21" t="s">
        <v>13</v>
      </c>
      <c r="N4" s="23" t="s">
        <v>14</v>
      </c>
    </row>
    <row r="5" spans="1:23" s="5" customFormat="1" ht="28.5" customHeight="1">
      <c r="A5" s="10" t="s">
        <v>1</v>
      </c>
      <c r="B5" s="24" t="s">
        <v>70</v>
      </c>
      <c r="C5" s="21"/>
      <c r="D5" s="21"/>
      <c r="E5" s="21"/>
      <c r="F5" s="22"/>
      <c r="G5" s="21"/>
      <c r="H5" s="22"/>
      <c r="I5" s="21"/>
      <c r="J5" s="21"/>
      <c r="K5" s="21"/>
      <c r="L5" s="21"/>
      <c r="M5" s="21"/>
      <c r="N5" s="23"/>
    </row>
    <row r="6" spans="1:23" s="5" customFormat="1" ht="28.5" customHeight="1">
      <c r="A6" s="10" t="s">
        <v>15</v>
      </c>
      <c r="B6" s="25" t="s">
        <v>16</v>
      </c>
      <c r="C6" s="21" t="s">
        <v>17</v>
      </c>
      <c r="D6" s="26">
        <f>D7+D28</f>
        <v>53533</v>
      </c>
      <c r="E6" s="26">
        <v>164009</v>
      </c>
      <c r="F6" s="26">
        <f>F7+F28</f>
        <v>164009</v>
      </c>
      <c r="G6" s="26">
        <f>G7+G28</f>
        <v>50969</v>
      </c>
      <c r="H6" s="26">
        <f>H7+H28</f>
        <v>160653</v>
      </c>
      <c r="I6" s="26">
        <f>F6-H6</f>
        <v>3356</v>
      </c>
      <c r="J6" s="27">
        <f>IF(ISERROR(I6/H6),"",I6/H6)</f>
        <v>2.0889743733388109E-2</v>
      </c>
      <c r="K6" s="26">
        <f>K7+K28</f>
        <v>2804383</v>
      </c>
      <c r="L6" s="26">
        <f>L7+L28</f>
        <v>2297026</v>
      </c>
      <c r="M6" s="26">
        <f>K6-L6</f>
        <v>507357</v>
      </c>
      <c r="N6" s="27">
        <f>IF(ISERROR(M6/L6),"",M6/L6)</f>
        <v>0.22087560175635801</v>
      </c>
      <c r="O6" s="11"/>
      <c r="P6" s="11"/>
      <c r="Q6" s="11"/>
      <c r="R6" s="11"/>
      <c r="S6" s="11"/>
      <c r="T6" s="11"/>
      <c r="U6" s="11"/>
      <c r="V6" s="11"/>
      <c r="W6" s="11"/>
    </row>
    <row r="7" spans="1:23" ht="15.75" customHeight="1">
      <c r="A7" s="10" t="s">
        <v>18</v>
      </c>
      <c r="B7" s="28" t="s">
        <v>19</v>
      </c>
      <c r="C7" s="21" t="s">
        <v>17</v>
      </c>
      <c r="D7" s="26">
        <f>D10+D19</f>
        <v>35439</v>
      </c>
      <c r="E7" s="26">
        <v>110606</v>
      </c>
      <c r="F7" s="26">
        <f>F10+F19</f>
        <v>110606</v>
      </c>
      <c r="G7" s="26">
        <f>G10+G19</f>
        <v>37437</v>
      </c>
      <c r="H7" s="26">
        <f>H10+H19</f>
        <v>116152</v>
      </c>
      <c r="I7" s="26">
        <f>F7-H7</f>
        <v>-5546</v>
      </c>
      <c r="J7" s="27">
        <f>IF(ISERROR(I7/H7),"",I7/H7)</f>
        <v>-4.7747778772642746E-2</v>
      </c>
      <c r="K7" s="26">
        <f>K10+K19</f>
        <v>1609245</v>
      </c>
      <c r="L7" s="26">
        <f>L10+L19</f>
        <v>1245389</v>
      </c>
      <c r="M7" s="26">
        <f>K7-L7</f>
        <v>363856</v>
      </c>
      <c r="N7" s="27">
        <f>IF(ISERROR(M7/L7),"",M7/L7)</f>
        <v>0.29216252913748236</v>
      </c>
    </row>
    <row r="8" spans="1:23" ht="15.75" customHeight="1">
      <c r="A8" s="10" t="s">
        <v>20</v>
      </c>
      <c r="B8" s="29" t="s">
        <v>21</v>
      </c>
      <c r="C8" s="21" t="s">
        <v>17</v>
      </c>
      <c r="D8" s="26">
        <v>34169</v>
      </c>
      <c r="E8" s="26">
        <v>106686</v>
      </c>
      <c r="F8" s="26">
        <v>106686</v>
      </c>
      <c r="G8" s="26">
        <v>36390</v>
      </c>
      <c r="H8" s="26">
        <v>112417</v>
      </c>
      <c r="I8" s="26">
        <f>F8-H8</f>
        <v>-5731</v>
      </c>
      <c r="J8" s="27">
        <f>IF(ISERROR(I8/H8),"",I8/H8)</f>
        <v>-5.0979834010870244E-2</v>
      </c>
      <c r="K8" s="26">
        <v>1532365</v>
      </c>
      <c r="L8" s="26">
        <v>1177902</v>
      </c>
      <c r="M8" s="26">
        <f>K8-L8</f>
        <v>354463</v>
      </c>
      <c r="N8" s="27">
        <f>IF(ISERROR(M8/L8),"",M8/L8)</f>
        <v>0.30092741161828401</v>
      </c>
    </row>
    <row r="9" spans="1:23" ht="15.75" customHeight="1">
      <c r="A9" s="10" t="s">
        <v>22</v>
      </c>
      <c r="B9" s="30" t="s">
        <v>23</v>
      </c>
      <c r="C9" s="21"/>
      <c r="D9" s="21"/>
      <c r="E9" s="21"/>
      <c r="F9" s="22"/>
      <c r="G9" s="21"/>
      <c r="H9" s="22"/>
      <c r="I9" s="21"/>
      <c r="J9" s="21"/>
      <c r="K9" s="21"/>
      <c r="L9" s="21"/>
      <c r="M9" s="21"/>
      <c r="N9" s="23"/>
    </row>
    <row r="10" spans="1:23" ht="15.75" customHeight="1">
      <c r="A10" s="10" t="s">
        <v>24</v>
      </c>
      <c r="B10" s="29" t="s">
        <v>25</v>
      </c>
      <c r="C10" s="21" t="s">
        <v>17</v>
      </c>
      <c r="D10" s="31">
        <v>34926</v>
      </c>
      <c r="E10" s="31">
        <v>108519</v>
      </c>
      <c r="F10" s="31">
        <v>108519</v>
      </c>
      <c r="G10" s="26">
        <v>37035</v>
      </c>
      <c r="H10" s="26">
        <v>114569</v>
      </c>
      <c r="I10" s="26">
        <f t="shared" ref="I10:I17" si="0">F10-H10</f>
        <v>-6050</v>
      </c>
      <c r="J10" s="27">
        <f t="shared" ref="J10:J17" si="1">IF(ISERROR(I10/H10),"",I10/H10)</f>
        <v>-5.28066056263038E-2</v>
      </c>
      <c r="K10" s="31">
        <v>1564980</v>
      </c>
      <c r="L10" s="26">
        <v>1206543</v>
      </c>
      <c r="M10" s="26">
        <f t="shared" ref="M10:M17" si="2">K10-L10</f>
        <v>358437</v>
      </c>
      <c r="N10" s="27">
        <f t="shared" ref="N10:N17" si="3">IF(ISERROR(M10/L10),"",M10/L10)</f>
        <v>0.29707768392838052</v>
      </c>
    </row>
    <row r="11" spans="1:23" ht="15.75" customHeight="1">
      <c r="A11" s="10" t="s">
        <v>26</v>
      </c>
      <c r="B11" s="29" t="s">
        <v>27</v>
      </c>
      <c r="C11" s="21" t="s">
        <v>17</v>
      </c>
      <c r="D11" s="31">
        <v>33728</v>
      </c>
      <c r="E11" s="31">
        <v>104875</v>
      </c>
      <c r="F11" s="31">
        <v>104875</v>
      </c>
      <c r="G11" s="26">
        <v>36063</v>
      </c>
      <c r="H11" s="26">
        <v>111123</v>
      </c>
      <c r="I11" s="26">
        <f t="shared" si="0"/>
        <v>-6248</v>
      </c>
      <c r="J11" s="27">
        <f t="shared" si="1"/>
        <v>-5.622598381973129E-2</v>
      </c>
      <c r="K11" s="31">
        <v>1498019</v>
      </c>
      <c r="L11" s="26">
        <v>1148349</v>
      </c>
      <c r="M11" s="26">
        <f t="shared" si="2"/>
        <v>349670</v>
      </c>
      <c r="N11" s="27">
        <f t="shared" si="3"/>
        <v>0.30449802281362198</v>
      </c>
    </row>
    <row r="12" spans="1:23" ht="15.75" customHeight="1">
      <c r="A12" s="10" t="s">
        <v>28</v>
      </c>
      <c r="B12" s="29" t="s">
        <v>29</v>
      </c>
      <c r="C12" s="21" t="s">
        <v>30</v>
      </c>
      <c r="D12" s="31">
        <v>74473662.219999999</v>
      </c>
      <c r="E12" s="31">
        <v>458333061.27999997</v>
      </c>
      <c r="F12" s="31">
        <v>458333061.27999997</v>
      </c>
      <c r="G12" s="26">
        <v>52010754</v>
      </c>
      <c r="H12" s="26">
        <v>151724932</v>
      </c>
      <c r="I12" s="26">
        <f t="shared" si="0"/>
        <v>306608129.27999997</v>
      </c>
      <c r="J12" s="27">
        <f t="shared" si="1"/>
        <v>2.0208157304034908</v>
      </c>
      <c r="K12" s="31">
        <v>1790383976.21</v>
      </c>
      <c r="L12" s="26">
        <v>1037300520</v>
      </c>
      <c r="M12" s="26">
        <f t="shared" si="2"/>
        <v>753083456.21000004</v>
      </c>
      <c r="N12" s="27">
        <f t="shared" si="3"/>
        <v>0.72600316079085747</v>
      </c>
    </row>
    <row r="13" spans="1:23" ht="15.75" customHeight="1">
      <c r="A13" s="10" t="s">
        <v>31</v>
      </c>
      <c r="B13" s="29" t="s">
        <v>32</v>
      </c>
      <c r="C13" s="21" t="s">
        <v>17</v>
      </c>
      <c r="D13" s="31">
        <v>34904</v>
      </c>
      <c r="E13" s="31">
        <v>108379</v>
      </c>
      <c r="F13" s="31">
        <v>108379</v>
      </c>
      <c r="G13" s="26">
        <v>36992</v>
      </c>
      <c r="H13" s="26">
        <v>114514</v>
      </c>
      <c r="I13" s="26">
        <f t="shared" si="0"/>
        <v>-6135</v>
      </c>
      <c r="J13" s="27">
        <f t="shared" si="1"/>
        <v>-5.3574235464659344E-2</v>
      </c>
      <c r="K13" s="31">
        <v>1556136</v>
      </c>
      <c r="L13" s="26">
        <v>1198729</v>
      </c>
      <c r="M13" s="26">
        <f t="shared" si="2"/>
        <v>357407</v>
      </c>
      <c r="N13" s="27">
        <f t="shared" si="3"/>
        <v>0.2981549624644102</v>
      </c>
    </row>
    <row r="14" spans="1:23" ht="15.75" customHeight="1">
      <c r="A14" s="10" t="s">
        <v>33</v>
      </c>
      <c r="B14" s="29" t="s">
        <v>34</v>
      </c>
      <c r="C14" s="21" t="s">
        <v>17</v>
      </c>
      <c r="D14" s="31">
        <v>33726</v>
      </c>
      <c r="E14" s="31">
        <v>104792</v>
      </c>
      <c r="F14" s="31">
        <v>104792</v>
      </c>
      <c r="G14" s="26">
        <v>36022</v>
      </c>
      <c r="H14" s="26">
        <v>111079</v>
      </c>
      <c r="I14" s="26">
        <f t="shared" si="0"/>
        <v>-6287</v>
      </c>
      <c r="J14" s="27">
        <f t="shared" si="1"/>
        <v>-5.6599357214234911E-2</v>
      </c>
      <c r="K14" s="31">
        <v>1493417</v>
      </c>
      <c r="L14" s="26">
        <v>1144869</v>
      </c>
      <c r="M14" s="26">
        <f t="shared" si="2"/>
        <v>348548</v>
      </c>
      <c r="N14" s="27">
        <f t="shared" si="3"/>
        <v>0.30444356515898324</v>
      </c>
    </row>
    <row r="15" spans="1:23" ht="15.75" customHeight="1">
      <c r="A15" s="10" t="s">
        <v>35</v>
      </c>
      <c r="B15" s="29" t="s">
        <v>29</v>
      </c>
      <c r="C15" s="21" t="s">
        <v>30</v>
      </c>
      <c r="D15" s="31">
        <v>74467562.219999999</v>
      </c>
      <c r="E15" s="31">
        <v>457390456.93000001</v>
      </c>
      <c r="F15" s="31">
        <v>457390456.93000001</v>
      </c>
      <c r="G15" s="26">
        <v>52003775</v>
      </c>
      <c r="H15" s="26">
        <v>151717303</v>
      </c>
      <c r="I15" s="26">
        <f t="shared" si="0"/>
        <v>305673153.93000001</v>
      </c>
      <c r="J15" s="27">
        <f t="shared" si="1"/>
        <v>2.014754730579412</v>
      </c>
      <c r="K15" s="31">
        <v>1776883955.4300001</v>
      </c>
      <c r="L15" s="26">
        <v>1026657723</v>
      </c>
      <c r="M15" s="26">
        <f t="shared" si="2"/>
        <v>750226232.43000007</v>
      </c>
      <c r="N15" s="27">
        <f t="shared" si="3"/>
        <v>0.7307462025783642</v>
      </c>
    </row>
    <row r="16" spans="1:23" ht="15.75" customHeight="1">
      <c r="A16" s="10" t="s">
        <v>36</v>
      </c>
      <c r="B16" s="29" t="s">
        <v>37</v>
      </c>
      <c r="C16" s="21" t="s">
        <v>17</v>
      </c>
      <c r="D16" s="31">
        <v>1361</v>
      </c>
      <c r="E16" s="31">
        <v>5471</v>
      </c>
      <c r="F16" s="31">
        <v>5471</v>
      </c>
      <c r="G16" s="26">
        <v>822</v>
      </c>
      <c r="H16" s="26">
        <v>4234</v>
      </c>
      <c r="I16" s="26">
        <f t="shared" si="0"/>
        <v>1237</v>
      </c>
      <c r="J16" s="27">
        <f t="shared" si="1"/>
        <v>0.29215871516296649</v>
      </c>
      <c r="K16" s="31">
        <v>90220</v>
      </c>
      <c r="L16" s="26">
        <v>73117</v>
      </c>
      <c r="M16" s="26">
        <f t="shared" si="2"/>
        <v>17103</v>
      </c>
      <c r="N16" s="27">
        <f t="shared" si="3"/>
        <v>0.23391276994406227</v>
      </c>
    </row>
    <row r="17" spans="1:15" ht="15.75" customHeight="1">
      <c r="A17" s="10" t="s">
        <v>38</v>
      </c>
      <c r="B17" s="29" t="s">
        <v>39</v>
      </c>
      <c r="C17" s="21" t="s">
        <v>17</v>
      </c>
      <c r="D17" s="31">
        <v>0</v>
      </c>
      <c r="E17" s="31">
        <v>34</v>
      </c>
      <c r="F17" s="31">
        <v>34</v>
      </c>
      <c r="G17" s="26">
        <v>66</v>
      </c>
      <c r="H17" s="26">
        <v>180</v>
      </c>
      <c r="I17" s="26">
        <f t="shared" si="0"/>
        <v>-146</v>
      </c>
      <c r="J17" s="27">
        <f t="shared" si="1"/>
        <v>-0.81111111111111112</v>
      </c>
      <c r="K17" s="31">
        <v>177586</v>
      </c>
      <c r="L17" s="26">
        <v>178585</v>
      </c>
      <c r="M17" s="26">
        <f t="shared" si="2"/>
        <v>-999</v>
      </c>
      <c r="N17" s="27">
        <f t="shared" si="3"/>
        <v>-5.5939748579107986E-3</v>
      </c>
    </row>
    <row r="18" spans="1:15" ht="15.75" customHeight="1">
      <c r="A18" s="10" t="s">
        <v>40</v>
      </c>
      <c r="B18" s="30" t="s">
        <v>41</v>
      </c>
      <c r="C18" s="21"/>
      <c r="D18" s="21"/>
      <c r="E18" s="21"/>
      <c r="F18" s="22"/>
      <c r="G18" s="21"/>
      <c r="H18" s="22"/>
      <c r="I18" s="21"/>
      <c r="J18" s="21"/>
      <c r="K18" s="21"/>
      <c r="L18" s="21"/>
      <c r="M18" s="21"/>
      <c r="N18" s="23"/>
    </row>
    <row r="19" spans="1:15" ht="15.75" customHeight="1">
      <c r="A19" s="10" t="s">
        <v>42</v>
      </c>
      <c r="B19" s="29" t="s">
        <v>25</v>
      </c>
      <c r="C19" s="21" t="s">
        <v>17</v>
      </c>
      <c r="D19" s="31">
        <v>513</v>
      </c>
      <c r="E19" s="31">
        <v>2087</v>
      </c>
      <c r="F19" s="31">
        <v>2087</v>
      </c>
      <c r="G19" s="26">
        <v>402</v>
      </c>
      <c r="H19" s="26">
        <v>1583</v>
      </c>
      <c r="I19" s="26">
        <f t="shared" ref="I19:I26" si="4">F19-H19</f>
        <v>504</v>
      </c>
      <c r="J19" s="27">
        <f t="shared" ref="J19:J26" si="5">IF(ISERROR(I19/H19),"",I19/H19)</f>
        <v>0.31838281743524954</v>
      </c>
      <c r="K19" s="31">
        <v>44265</v>
      </c>
      <c r="L19" s="26">
        <v>38846</v>
      </c>
      <c r="M19" s="26">
        <f t="shared" ref="M19:M26" si="6">K19-L19</f>
        <v>5419</v>
      </c>
      <c r="N19" s="27">
        <f t="shared" ref="N19:N26" si="7">IF(ISERROR(M19/L19),"",M19/L19)</f>
        <v>0.13949956237450445</v>
      </c>
    </row>
    <row r="20" spans="1:15" ht="15.75" customHeight="1">
      <c r="A20" s="10" t="s">
        <v>43</v>
      </c>
      <c r="B20" s="29" t="s">
        <v>44</v>
      </c>
      <c r="C20" s="21" t="s">
        <v>17</v>
      </c>
      <c r="D20" s="31">
        <v>441</v>
      </c>
      <c r="E20" s="31">
        <v>1811</v>
      </c>
      <c r="F20" s="31">
        <v>1811</v>
      </c>
      <c r="G20" s="26">
        <v>327</v>
      </c>
      <c r="H20" s="26">
        <v>1294</v>
      </c>
      <c r="I20" s="26">
        <f t="shared" si="4"/>
        <v>517</v>
      </c>
      <c r="J20" s="27">
        <f t="shared" si="5"/>
        <v>0.39953632148377127</v>
      </c>
      <c r="K20" s="31">
        <v>34346</v>
      </c>
      <c r="L20" s="26">
        <v>29553</v>
      </c>
      <c r="M20" s="26">
        <f t="shared" si="6"/>
        <v>4793</v>
      </c>
      <c r="N20" s="27">
        <f t="shared" si="7"/>
        <v>0.16218319629140865</v>
      </c>
    </row>
    <row r="21" spans="1:15" ht="15.75" customHeight="1">
      <c r="A21" s="10" t="s">
        <v>45</v>
      </c>
      <c r="B21" s="29" t="s">
        <v>46</v>
      </c>
      <c r="C21" s="21" t="s">
        <v>17</v>
      </c>
      <c r="D21" s="31">
        <v>72</v>
      </c>
      <c r="E21" s="31">
        <v>276</v>
      </c>
      <c r="F21" s="31">
        <v>276</v>
      </c>
      <c r="G21" s="26">
        <v>75</v>
      </c>
      <c r="H21" s="26">
        <v>289</v>
      </c>
      <c r="I21" s="26">
        <f t="shared" si="4"/>
        <v>-13</v>
      </c>
      <c r="J21" s="27">
        <f t="shared" si="5"/>
        <v>-4.4982698961937718E-2</v>
      </c>
      <c r="K21" s="31">
        <v>9919</v>
      </c>
      <c r="L21" s="26">
        <v>9293</v>
      </c>
      <c r="M21" s="26">
        <f t="shared" si="6"/>
        <v>626</v>
      </c>
      <c r="N21" s="27">
        <f t="shared" si="7"/>
        <v>6.7362530937264603E-2</v>
      </c>
    </row>
    <row r="22" spans="1:15" ht="15.75" customHeight="1">
      <c r="A22" s="10" t="s">
        <v>47</v>
      </c>
      <c r="B22" s="29" t="s">
        <v>48</v>
      </c>
      <c r="C22" s="21" t="s">
        <v>49</v>
      </c>
      <c r="D22" s="31">
        <v>549709</v>
      </c>
      <c r="E22" s="31">
        <v>2690542</v>
      </c>
      <c r="F22" s="31">
        <v>2690542</v>
      </c>
      <c r="G22" s="26">
        <v>557911</v>
      </c>
      <c r="H22" s="26">
        <v>1772289</v>
      </c>
      <c r="I22" s="26">
        <f t="shared" si="4"/>
        <v>918253</v>
      </c>
      <c r="J22" s="27">
        <f t="shared" si="5"/>
        <v>0.51811696625098957</v>
      </c>
      <c r="K22" s="31">
        <v>33063397</v>
      </c>
      <c r="L22" s="26">
        <v>18953810</v>
      </c>
      <c r="M22" s="26">
        <f t="shared" si="6"/>
        <v>14109587</v>
      </c>
      <c r="N22" s="27">
        <f t="shared" si="7"/>
        <v>0.74441956524835906</v>
      </c>
    </row>
    <row r="23" spans="1:15" ht="15.75" customHeight="1">
      <c r="A23" s="10" t="s">
        <v>50</v>
      </c>
      <c r="B23" s="29" t="s">
        <v>29</v>
      </c>
      <c r="C23" s="21" t="s">
        <v>49</v>
      </c>
      <c r="D23" s="31">
        <v>549284</v>
      </c>
      <c r="E23" s="31">
        <v>2614238</v>
      </c>
      <c r="F23" s="31">
        <v>2614238</v>
      </c>
      <c r="G23" s="26">
        <v>436908</v>
      </c>
      <c r="H23" s="26">
        <v>1626073</v>
      </c>
      <c r="I23" s="26">
        <f t="shared" si="4"/>
        <v>988165</v>
      </c>
      <c r="J23" s="27">
        <f t="shared" si="5"/>
        <v>0.60770026929910281</v>
      </c>
      <c r="K23" s="31">
        <v>25104573</v>
      </c>
      <c r="L23" s="26">
        <v>12834630</v>
      </c>
      <c r="M23" s="26">
        <f t="shared" si="6"/>
        <v>12269943</v>
      </c>
      <c r="N23" s="27">
        <f t="shared" si="7"/>
        <v>0.95600286100962784</v>
      </c>
    </row>
    <row r="24" spans="1:15" ht="15.75" customHeight="1">
      <c r="A24" s="10" t="s">
        <v>51</v>
      </c>
      <c r="B24" s="29" t="s">
        <v>52</v>
      </c>
      <c r="C24" s="21" t="s">
        <v>49</v>
      </c>
      <c r="D24" s="31">
        <v>303030</v>
      </c>
      <c r="E24" s="31">
        <v>1332590</v>
      </c>
      <c r="F24" s="31">
        <v>1332590</v>
      </c>
      <c r="G24" s="26">
        <v>298696</v>
      </c>
      <c r="H24" s="26">
        <v>1059963</v>
      </c>
      <c r="I24" s="26">
        <f t="shared" si="4"/>
        <v>272627</v>
      </c>
      <c r="J24" s="27">
        <f t="shared" si="5"/>
        <v>0.25720426090344661</v>
      </c>
      <c r="K24" s="31">
        <v>17286430</v>
      </c>
      <c r="L24" s="26">
        <v>8922960</v>
      </c>
      <c r="M24" s="26">
        <f t="shared" si="6"/>
        <v>8363470</v>
      </c>
      <c r="N24" s="27">
        <f t="shared" si="7"/>
        <v>0.93729771286658237</v>
      </c>
    </row>
    <row r="25" spans="1:15" ht="15.75" customHeight="1">
      <c r="A25" s="10" t="s">
        <v>53</v>
      </c>
      <c r="B25" s="29" t="s">
        <v>37</v>
      </c>
      <c r="C25" s="21" t="s">
        <v>17</v>
      </c>
      <c r="D25" s="31">
        <v>79</v>
      </c>
      <c r="E25" s="31">
        <v>342</v>
      </c>
      <c r="F25" s="31">
        <v>342</v>
      </c>
      <c r="G25" s="26">
        <v>65</v>
      </c>
      <c r="H25" s="26">
        <v>319</v>
      </c>
      <c r="I25" s="26">
        <f t="shared" si="4"/>
        <v>23</v>
      </c>
      <c r="J25" s="27">
        <f t="shared" si="5"/>
        <v>7.2100313479623826E-2</v>
      </c>
      <c r="K25" s="31">
        <v>11584</v>
      </c>
      <c r="L25" s="26">
        <v>10696</v>
      </c>
      <c r="M25" s="26">
        <f t="shared" si="6"/>
        <v>888</v>
      </c>
      <c r="N25" s="27">
        <f t="shared" si="7"/>
        <v>8.3021690351533284E-2</v>
      </c>
    </row>
    <row r="26" spans="1:15" ht="15.75" customHeight="1">
      <c r="A26" s="10" t="s">
        <v>54</v>
      </c>
      <c r="B26" s="29" t="s">
        <v>39</v>
      </c>
      <c r="C26" s="21" t="s">
        <v>17</v>
      </c>
      <c r="D26" s="31">
        <v>0</v>
      </c>
      <c r="E26" s="31">
        <v>8</v>
      </c>
      <c r="F26" s="31">
        <v>8</v>
      </c>
      <c r="G26" s="26">
        <v>2</v>
      </c>
      <c r="H26" s="26">
        <v>7</v>
      </c>
      <c r="I26" s="26">
        <f t="shared" si="4"/>
        <v>1</v>
      </c>
      <c r="J26" s="27">
        <f t="shared" si="5"/>
        <v>0.14285714285714285</v>
      </c>
      <c r="K26" s="31">
        <v>23976</v>
      </c>
      <c r="L26" s="26">
        <v>23949</v>
      </c>
      <c r="M26" s="26">
        <f t="shared" si="6"/>
        <v>27</v>
      </c>
      <c r="N26" s="27">
        <f t="shared" si="7"/>
        <v>1.1273957158962795E-3</v>
      </c>
    </row>
    <row r="27" spans="1:15" ht="15.75" customHeight="1">
      <c r="A27" s="10" t="s">
        <v>55</v>
      </c>
      <c r="B27" s="25" t="s">
        <v>56</v>
      </c>
      <c r="C27" s="21"/>
      <c r="D27" s="21"/>
      <c r="E27" s="21"/>
      <c r="F27" s="22"/>
      <c r="G27" s="21"/>
      <c r="H27" s="22"/>
      <c r="I27" s="21"/>
      <c r="J27" s="21"/>
      <c r="K27" s="21"/>
      <c r="L27" s="21"/>
      <c r="M27" s="21"/>
      <c r="N27" s="23"/>
    </row>
    <row r="28" spans="1:15" ht="15.75" customHeight="1">
      <c r="A28" s="10" t="s">
        <v>57</v>
      </c>
      <c r="B28" s="29" t="s">
        <v>25</v>
      </c>
      <c r="C28" s="21" t="s">
        <v>17</v>
      </c>
      <c r="D28" s="31">
        <v>18094</v>
      </c>
      <c r="E28" s="31">
        <v>53403</v>
      </c>
      <c r="F28" s="31">
        <v>53403</v>
      </c>
      <c r="G28" s="26">
        <v>13532</v>
      </c>
      <c r="H28" s="26">
        <v>44501</v>
      </c>
      <c r="I28" s="26">
        <f t="shared" ref="I28:I33" si="8">F28-H28</f>
        <v>8902</v>
      </c>
      <c r="J28" s="27">
        <f t="shared" ref="J28:J33" si="9">IF(ISERROR(I28/H28),"",I28/H28)</f>
        <v>0.20004044852924655</v>
      </c>
      <c r="K28" s="31">
        <v>1195138</v>
      </c>
      <c r="L28" s="26">
        <v>1051637</v>
      </c>
      <c r="M28" s="26">
        <f t="shared" ref="M28:M33" si="10">K28-L28</f>
        <v>143501</v>
      </c>
      <c r="N28" s="27">
        <f t="shared" ref="N28:N33" si="11">IF(ISERROR(M28/L28),"",M28/L28)</f>
        <v>0.13645487939279427</v>
      </c>
    </row>
    <row r="29" spans="1:15" ht="15.75" customHeight="1">
      <c r="A29" s="10" t="s">
        <v>58</v>
      </c>
      <c r="B29" s="29" t="s">
        <v>59</v>
      </c>
      <c r="C29" s="21" t="s">
        <v>30</v>
      </c>
      <c r="D29" s="31">
        <v>118840.19</v>
      </c>
      <c r="E29" s="31">
        <v>357995.18</v>
      </c>
      <c r="F29" s="31">
        <v>357995.18</v>
      </c>
      <c r="G29" s="26">
        <v>108775</v>
      </c>
      <c r="H29" s="26">
        <v>373752</v>
      </c>
      <c r="I29" s="26">
        <f t="shared" si="8"/>
        <v>-15756.820000000007</v>
      </c>
      <c r="J29" s="27">
        <f t="shared" si="9"/>
        <v>-4.2158490121792007E-2</v>
      </c>
      <c r="K29" s="31">
        <v>5634491.8700000001</v>
      </c>
      <c r="L29" s="26">
        <v>4614740</v>
      </c>
      <c r="M29" s="26">
        <f t="shared" si="10"/>
        <v>1019751.8700000001</v>
      </c>
      <c r="N29" s="27">
        <f t="shared" si="11"/>
        <v>0.22097710163519507</v>
      </c>
    </row>
    <row r="30" spans="1:15" ht="15.75" customHeight="1">
      <c r="A30" s="10" t="s">
        <v>60</v>
      </c>
      <c r="B30" s="29" t="s">
        <v>61</v>
      </c>
      <c r="C30" s="21" t="s">
        <v>17</v>
      </c>
      <c r="D30" s="31">
        <v>3503</v>
      </c>
      <c r="E30" s="31">
        <v>12061</v>
      </c>
      <c r="F30" s="31">
        <v>12061</v>
      </c>
      <c r="G30" s="26">
        <v>2931</v>
      </c>
      <c r="H30" s="26">
        <v>8835</v>
      </c>
      <c r="I30" s="26">
        <f t="shared" si="8"/>
        <v>3226</v>
      </c>
      <c r="J30" s="27">
        <f t="shared" si="9"/>
        <v>0.36513865308432369</v>
      </c>
      <c r="K30" s="31">
        <v>443514</v>
      </c>
      <c r="L30" s="26">
        <v>402361</v>
      </c>
      <c r="M30" s="26">
        <f t="shared" si="10"/>
        <v>41153</v>
      </c>
      <c r="N30" s="27">
        <f t="shared" si="11"/>
        <v>0.10227879938662048</v>
      </c>
    </row>
    <row r="31" spans="1:15" ht="15.75" customHeight="1">
      <c r="A31" s="10" t="s">
        <v>62</v>
      </c>
      <c r="B31" s="29" t="s">
        <v>63</v>
      </c>
      <c r="C31" s="21" t="s">
        <v>17</v>
      </c>
      <c r="D31" s="31">
        <v>1</v>
      </c>
      <c r="E31" s="31">
        <v>2</v>
      </c>
      <c r="F31" s="31">
        <v>2</v>
      </c>
      <c r="G31" s="26">
        <v>0</v>
      </c>
      <c r="H31" s="26">
        <v>0</v>
      </c>
      <c r="I31" s="26">
        <f t="shared" si="8"/>
        <v>2</v>
      </c>
      <c r="J31" s="27" t="str">
        <f t="shared" si="9"/>
        <v/>
      </c>
      <c r="K31" s="31">
        <v>252093</v>
      </c>
      <c r="L31" s="26">
        <v>253470</v>
      </c>
      <c r="M31" s="26">
        <f t="shared" si="10"/>
        <v>-1377</v>
      </c>
      <c r="N31" s="27">
        <f t="shared" si="11"/>
        <v>-5.4325955734406441E-3</v>
      </c>
    </row>
    <row r="32" spans="1:15" ht="15" customHeight="1">
      <c r="A32" s="10" t="s">
        <v>64</v>
      </c>
      <c r="B32" s="28" t="s">
        <v>65</v>
      </c>
      <c r="C32" s="21" t="s">
        <v>17</v>
      </c>
      <c r="D32" s="31">
        <v>5</v>
      </c>
      <c r="E32" s="31">
        <v>25</v>
      </c>
      <c r="F32" s="31">
        <v>25</v>
      </c>
      <c r="G32" s="26">
        <v>7</v>
      </c>
      <c r="H32" s="26">
        <v>36</v>
      </c>
      <c r="I32" s="26">
        <f t="shared" si="8"/>
        <v>-11</v>
      </c>
      <c r="J32" s="27">
        <f t="shared" si="9"/>
        <v>-0.30555555555555558</v>
      </c>
      <c r="K32" s="31">
        <v>2051</v>
      </c>
      <c r="L32" s="26">
        <v>5483</v>
      </c>
      <c r="M32" s="26">
        <f t="shared" si="10"/>
        <v>-3432</v>
      </c>
      <c r="N32" s="27">
        <f t="shared" si="11"/>
        <v>-0.62593470727703815</v>
      </c>
      <c r="O32" s="12"/>
    </row>
    <row r="33" spans="1:15" ht="15" customHeight="1">
      <c r="A33" s="10" t="s">
        <v>66</v>
      </c>
      <c r="B33" s="28" t="s">
        <v>67</v>
      </c>
      <c r="C33" s="21" t="s">
        <v>17</v>
      </c>
      <c r="D33" s="31">
        <v>0</v>
      </c>
      <c r="E33" s="31">
        <v>0</v>
      </c>
      <c r="F33" s="31">
        <v>0</v>
      </c>
      <c r="G33" s="26">
        <v>1</v>
      </c>
      <c r="H33" s="26">
        <v>2</v>
      </c>
      <c r="I33" s="26">
        <f t="shared" si="8"/>
        <v>-2</v>
      </c>
      <c r="J33" s="27">
        <f t="shared" si="9"/>
        <v>-1</v>
      </c>
      <c r="K33" s="31">
        <v>102</v>
      </c>
      <c r="L33" s="26">
        <v>57</v>
      </c>
      <c r="M33" s="26">
        <f t="shared" si="10"/>
        <v>45</v>
      </c>
      <c r="N33" s="27">
        <f t="shared" si="11"/>
        <v>0.78947368421052633</v>
      </c>
      <c r="O33" s="12"/>
    </row>
    <row r="34" spans="1:15" ht="15" customHeight="1">
      <c r="A34" s="13" t="s">
        <v>68</v>
      </c>
      <c r="B34" s="13" t="s">
        <v>68</v>
      </c>
      <c r="C34" s="14"/>
      <c r="D34" s="15"/>
      <c r="E34" s="15"/>
      <c r="F34" s="15"/>
      <c r="G34" s="15"/>
      <c r="H34" s="15"/>
      <c r="I34" s="16"/>
      <c r="J34" s="17"/>
      <c r="K34" s="15"/>
      <c r="L34" s="15"/>
      <c r="M34" s="16"/>
      <c r="N34" s="18"/>
    </row>
    <row r="35" spans="1:15" ht="14.25" customHeight="1">
      <c r="A35" s="19"/>
      <c r="B35" s="19"/>
    </row>
  </sheetData>
  <mergeCells count="7">
    <mergeCell ref="B1:N1"/>
    <mergeCell ref="A3:A4"/>
    <mergeCell ref="B3:B4"/>
    <mergeCell ref="C3:C4"/>
    <mergeCell ref="D3:F3"/>
    <mergeCell ref="G3:H3"/>
    <mergeCell ref="K3:N3"/>
  </mergeCells>
  <phoneticPr fontId="35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商事主体统计</vt:lpstr>
      <vt:lpstr>商事主体统计!Print_Area</vt:lpstr>
      <vt:lpstr>商事主体统计!Print_Titles</vt:lpstr>
    </vt:vector>
  </TitlesOfParts>
  <Company>SZAIC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JSJK</dc:creator>
  <cp:lastModifiedBy>罗袭</cp:lastModifiedBy>
  <cp:lastPrinted>2014-03-17T02:49:32Z</cp:lastPrinted>
  <dcterms:created xsi:type="dcterms:W3CDTF">2000-10-19T03:20:14Z</dcterms:created>
  <dcterms:modified xsi:type="dcterms:W3CDTF">2017-05-04T02:07:50Z</dcterms:modified>
</cp:coreProperties>
</file>