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商事主体统计" sheetId="1" r:id="rId1"/>
    <sheet name="Sheet1" sheetId="3" r:id="rId2"/>
  </sheets>
  <definedNames>
    <definedName name="_xlnm.Print_Area" localSheetId="0">商事主体统计!$B$1:$N$33</definedName>
    <definedName name="_xlnm.Print_Titles" localSheetId="0">商事主体统计!$3:$4</definedName>
  </definedNames>
  <calcPr calcId="125725"/>
</workbook>
</file>

<file path=xl/calcChain.xml><?xml version="1.0" encoding="utf-8"?>
<calcChain xmlns="http://schemas.openxmlformats.org/spreadsheetml/2006/main">
  <c r="N33" i="1"/>
  <c r="M33"/>
  <c r="J33"/>
  <c r="I33"/>
  <c r="M32"/>
  <c r="N32" s="1"/>
  <c r="J32"/>
  <c r="I32"/>
  <c r="N31"/>
  <c r="M31"/>
  <c r="J31"/>
  <c r="I31"/>
  <c r="M30"/>
  <c r="N30" s="1"/>
  <c r="J30"/>
  <c r="I30"/>
  <c r="N29"/>
  <c r="M29"/>
  <c r="J29"/>
  <c r="I29"/>
  <c r="M28"/>
  <c r="N28" s="1"/>
  <c r="J28"/>
  <c r="I28"/>
  <c r="N26"/>
  <c r="M26"/>
  <c r="J26"/>
  <c r="I26"/>
  <c r="M25"/>
  <c r="N25" s="1"/>
  <c r="J25"/>
  <c r="I25"/>
  <c r="N24"/>
  <c r="M24"/>
  <c r="J24"/>
  <c r="I24"/>
  <c r="M23"/>
  <c r="N23" s="1"/>
  <c r="J23"/>
  <c r="I23"/>
  <c r="N22"/>
  <c r="M22"/>
  <c r="J22"/>
  <c r="I22"/>
  <c r="M21"/>
  <c r="N21" s="1"/>
  <c r="J21"/>
  <c r="I21"/>
  <c r="N20"/>
  <c r="M20"/>
  <c r="J20"/>
  <c r="I20"/>
  <c r="M19"/>
  <c r="N19" s="1"/>
  <c r="J19"/>
  <c r="I19"/>
  <c r="N17"/>
  <c r="M17"/>
  <c r="J17"/>
  <c r="I17"/>
  <c r="M16"/>
  <c r="N16" s="1"/>
  <c r="J16"/>
  <c r="I16"/>
  <c r="N15"/>
  <c r="M15"/>
  <c r="J15"/>
  <c r="I15"/>
  <c r="M14"/>
  <c r="N14" s="1"/>
  <c r="J14"/>
  <c r="I14"/>
  <c r="N13"/>
  <c r="M13"/>
  <c r="J13"/>
  <c r="I13"/>
  <c r="M12"/>
  <c r="N12" s="1"/>
  <c r="J12"/>
  <c r="I12"/>
  <c r="N11"/>
  <c r="M11"/>
  <c r="J11"/>
  <c r="I11"/>
  <c r="M10"/>
  <c r="N10" s="1"/>
  <c r="J10"/>
  <c r="I10"/>
  <c r="N8"/>
  <c r="M8"/>
  <c r="J8"/>
  <c r="I8"/>
  <c r="M7"/>
  <c r="N7" s="1"/>
  <c r="L7"/>
  <c r="L6" s="1"/>
  <c r="K7"/>
  <c r="H7"/>
  <c r="I7" s="1"/>
  <c r="J7" s="1"/>
  <c r="G7"/>
  <c r="F7"/>
  <c r="D7"/>
  <c r="D6" s="1"/>
  <c r="K6"/>
  <c r="M6" s="1"/>
  <c r="N6" s="1"/>
  <c r="G6"/>
  <c r="F6"/>
  <c r="H6" l="1"/>
  <c r="I6" s="1"/>
  <c r="J6" s="1"/>
</calcChain>
</file>

<file path=xl/sharedStrings.xml><?xml version="1.0" encoding="utf-8"?>
<sst xmlns="http://schemas.openxmlformats.org/spreadsheetml/2006/main" count="103" uniqueCount="71">
  <si>
    <t>报告期：</t>
  </si>
  <si>
    <t>recordid</t>
  </si>
  <si>
    <t>项目</t>
  </si>
  <si>
    <t>单位</t>
  </si>
  <si>
    <t>本年情况</t>
  </si>
  <si>
    <t>上年情况</t>
  </si>
  <si>
    <t>历年累计</t>
  </si>
  <si>
    <t>3月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</si>
  <si>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</si>
  <si>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</si>
  <si>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</si>
  <si>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</si>
  <si>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</si>
  <si>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</si>
  <si>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</si>
  <si>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4622</t>
  </si>
  <si>
    <t>商事主体总数</t>
  </si>
  <si>
    <t>户</t>
  </si>
  <si>
    <t>4625</t>
  </si>
  <si>
    <t>（一）企业总数</t>
  </si>
  <si>
    <t>699a7826-0609-4d9b-93d0-a856c1ab24e5</t>
  </si>
  <si>
    <t xml:space="preserve">       其中：法人企业</t>
  </si>
  <si>
    <t>4626</t>
  </si>
  <si>
    <t xml:space="preserve">    1、内资企业（含私营）</t>
  </si>
  <si>
    <t>4082c28d-2652-4e77-8ac2-7dd12ac404b7</t>
  </si>
  <si>
    <t xml:space="preserve">       户数</t>
  </si>
  <si>
    <t>36f27ec4-c23f-4b3c-a823-f01db7c5ec29</t>
  </si>
  <si>
    <t xml:space="preserve">       其中:法人企业</t>
  </si>
  <si>
    <t>cd784ccf-28a1-430c-b53e-f5bfa38340d0</t>
  </si>
  <si>
    <t xml:space="preserve">       注册资本</t>
  </si>
  <si>
    <t>万元</t>
  </si>
  <si>
    <t>48db0886-a5de-48ba-9b14-ce6927301d81</t>
  </si>
  <si>
    <t xml:space="preserve">       其中：私营企业</t>
  </si>
  <si>
    <t>6722dc43-a644-4b7c-8404-1de7dbeb9588</t>
  </si>
  <si>
    <t xml:space="preserve">       私营法人企业</t>
  </si>
  <si>
    <t>95d9d494-927f-44bb-a693-0c5c1fe0803b</t>
  </si>
  <si>
    <t>13e1557d-3623-4720-96f6-37cb95497da7</t>
  </si>
  <si>
    <t xml:space="preserve">       注销企业户数</t>
  </si>
  <si>
    <t>c8f4095b-7934-4a14-b8c6-f0553c60863b</t>
  </si>
  <si>
    <t xml:space="preserve">       吊销企业户数</t>
  </si>
  <si>
    <t>4627</t>
  </si>
  <si>
    <t xml:space="preserve">    2、外资企业</t>
  </si>
  <si>
    <t>f9512428-6d2a-45f6-9a95-a2d5d41e4033</t>
  </si>
  <si>
    <t>86261fcd-d238-4039-8313-7f94d87a050e</t>
  </si>
  <si>
    <t xml:space="preserve">       其中：1.法人企业</t>
  </si>
  <si>
    <t>e44ba328-7aac-4f3b-a851-bf7f2a860029</t>
  </si>
  <si>
    <t xml:space="preserve">       2.分支机构</t>
  </si>
  <si>
    <t>c85d3fd3-aa60-463e-9c7d-c6175e5d6240</t>
  </si>
  <si>
    <t xml:space="preserve">       投资总额</t>
  </si>
  <si>
    <t>万美元</t>
  </si>
  <si>
    <t>eda254d6-25d9-4209-aac3-3fde02f79648</t>
  </si>
  <si>
    <t>7a3b56ee-775b-41cc-bd26-7d9cfdfb0228</t>
  </si>
  <si>
    <t xml:space="preserve">       其中:外方认缴</t>
  </si>
  <si>
    <t>a09bd9b5-c2f6-4b6d-b13e-3b61a39f5e2c</t>
  </si>
  <si>
    <t>d060f29c-0d10-487f-ba3f-786e27d1986f</t>
  </si>
  <si>
    <t>4628</t>
  </si>
  <si>
    <t>（二）个体工商户总数</t>
  </si>
  <si>
    <t>05713772-8f2d-45d7-aca0-a8c5dbac94e7</t>
  </si>
  <si>
    <t>9e4e391b-4a5e-415b-a34c-f60e9cfe3d15</t>
  </si>
  <si>
    <t xml:space="preserve">       资金数额</t>
  </si>
  <si>
    <t>114a0c74-c615-4c48-a479-a8bb42f840a3</t>
  </si>
  <si>
    <t xml:space="preserve">       注销户数</t>
  </si>
  <si>
    <t>2a7ca998-f560-496d-9e90-f25fd7197d8d</t>
  </si>
  <si>
    <t xml:space="preserve">       吊销数</t>
  </si>
  <si>
    <t>4623</t>
  </si>
  <si>
    <t>常驻代表机构</t>
  </si>
  <si>
    <t>4624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</si>
  <si>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</si>
  <si>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</si>
  <si>
    <t>商事主体统计</t>
    <phoneticPr fontId="35" type="noConversion"/>
  </si>
  <si>
    <t>商事主体登记情况</t>
    <phoneticPr fontId="35" type="noConversion"/>
  </si>
</sst>
</file>

<file path=xl/styles.xml><?xml version="1.0" encoding="utf-8"?>
<styleSheet xmlns="http://schemas.openxmlformats.org/spreadsheetml/2006/main">
  <numFmts count="6">
    <numFmt numFmtId="176" formatCode="0.00_ ;[Red]\-0.00\ "/>
    <numFmt numFmtId="177" formatCode="0_);[Red]\(0\)"/>
    <numFmt numFmtId="178" formatCode="yyyy&quot;年&quot;m&quot;月&quot;;@"/>
    <numFmt numFmtId="179" formatCode="0.0%"/>
    <numFmt numFmtId="180" formatCode="0_ ;[Red]\-0\ "/>
    <numFmt numFmtId="181" formatCode="0.0%_ ;[Red]\-0.0%\ "/>
  </numFmts>
  <fonts count="3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color indexed="62"/>
      <name val="宋体"/>
      <charset val="134"/>
    </font>
    <font>
      <sz val="10"/>
      <color indexed="8"/>
      <name val="宋体"/>
      <charset val="134"/>
    </font>
    <font>
      <b/>
      <sz val="14"/>
      <color indexed="62"/>
      <name val="黑体"/>
      <family val="3"/>
      <charset val="134"/>
    </font>
    <font>
      <b/>
      <sz val="12"/>
      <color indexed="62"/>
      <name val="黑体"/>
      <family val="3"/>
      <charset val="134"/>
    </font>
    <font>
      <sz val="10"/>
      <color indexed="18"/>
      <name val="宋体"/>
      <charset val="134"/>
    </font>
    <font>
      <sz val="12"/>
      <color indexed="62"/>
      <name val="黑体"/>
      <family val="3"/>
      <charset val="134"/>
    </font>
    <font>
      <b/>
      <sz val="10"/>
      <color indexed="62"/>
      <name val="宋体"/>
      <charset val="134"/>
    </font>
    <font>
      <sz val="10"/>
      <color indexed="62"/>
      <name val="黑体"/>
      <family val="3"/>
      <charset val="134"/>
    </font>
    <font>
      <sz val="10"/>
      <color indexed="10"/>
      <name val="宋体"/>
      <charset val="134"/>
    </font>
    <font>
      <b/>
      <sz val="12"/>
      <color indexed="1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20"/>
      <color indexed="62"/>
      <name val="黑体"/>
      <family val="3"/>
      <charset val="134"/>
    </font>
    <font>
      <sz val="10"/>
      <color indexed="62"/>
      <name val="Times New Roman"/>
      <family val="1"/>
    </font>
    <font>
      <sz val="10"/>
      <color indexed="18"/>
      <name val="Times New Roman"/>
      <family val="1"/>
    </font>
    <font>
      <sz val="10"/>
      <name val="Times New Roman"/>
      <family val="1"/>
    </font>
    <font>
      <sz val="9"/>
      <name val="宋体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/>
    <xf numFmtId="177" fontId="30" fillId="0" borderId="0" xfId="0" applyNumberFormat="1" applyFont="1" applyFill="1" applyBorder="1" applyAlignment="1" applyProtection="1"/>
    <xf numFmtId="179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176" fontId="19" fillId="33" borderId="0" xfId="0" applyNumberFormat="1" applyFont="1" applyFill="1" applyBorder="1" applyAlignment="1" applyProtection="1">
      <alignment vertical="center"/>
    </xf>
    <xf numFmtId="177" fontId="20" fillId="33" borderId="0" xfId="0" applyNumberFormat="1" applyFont="1" applyFill="1" applyBorder="1" applyAlignment="1" applyProtection="1">
      <alignment vertical="center"/>
    </xf>
    <xf numFmtId="176" fontId="19" fillId="33" borderId="0" xfId="0" applyNumberFormat="1" applyFont="1" applyFill="1" applyBorder="1" applyAlignment="1" applyProtection="1">
      <alignment horizontal="right" vertical="center"/>
    </xf>
    <xf numFmtId="178" fontId="32" fillId="33" borderId="0" xfId="0" applyNumberFormat="1" applyFont="1" applyFill="1" applyBorder="1" applyAlignment="1" applyProtection="1">
      <alignment vertical="center"/>
    </xf>
    <xf numFmtId="176" fontId="19" fillId="34" borderId="10" xfId="0" applyNumberFormat="1" applyFont="1" applyFill="1" applyBorder="1" applyAlignment="1" applyProtection="1">
      <alignment horizontal="center" vertical="center"/>
    </xf>
    <xf numFmtId="180" fontId="19" fillId="0" borderId="0" xfId="0" applyNumberFormat="1" applyFont="1" applyFill="1" applyBorder="1" applyAlignment="1" applyProtection="1"/>
    <xf numFmtId="180" fontId="18" fillId="0" borderId="0" xfId="0" applyNumberFormat="1" applyFont="1" applyFill="1" applyBorder="1" applyAlignment="1" applyProtection="1"/>
    <xf numFmtId="176" fontId="25" fillId="0" borderId="0" xfId="0" applyNumberFormat="1" applyFont="1" applyFill="1" applyBorder="1" applyAlignment="1" applyProtection="1"/>
    <xf numFmtId="176" fontId="19" fillId="0" borderId="0" xfId="0" applyNumberFormat="1" applyFont="1" applyFill="1" applyBorder="1" applyAlignment="1" applyProtection="1">
      <alignment horizontal="center"/>
    </xf>
    <xf numFmtId="180" fontId="34" fillId="0" borderId="0" xfId="0" applyNumberFormat="1" applyFont="1" applyFill="1" applyBorder="1" applyAlignment="1" applyProtection="1"/>
    <xf numFmtId="180" fontId="20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179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/>
    <xf numFmtId="176" fontId="31" fillId="33" borderId="0" xfId="0" applyNumberFormat="1" applyFont="1" applyFill="1" applyBorder="1" applyAlignment="1" applyProtection="1">
      <alignment horizontal="center"/>
    </xf>
    <xf numFmtId="176" fontId="19" fillId="34" borderId="11" xfId="0" applyNumberFormat="1" applyFont="1" applyFill="1" applyBorder="1" applyAlignment="1" applyProtection="1">
      <alignment horizontal="center" vertical="center"/>
    </xf>
    <xf numFmtId="176" fontId="19" fillId="34" borderId="12" xfId="0" applyNumberFormat="1" applyFont="1" applyFill="1" applyBorder="1" applyAlignment="1" applyProtection="1">
      <alignment horizontal="center" vertical="center"/>
    </xf>
    <xf numFmtId="176" fontId="19" fillId="0" borderId="11" xfId="0" applyNumberFormat="1" applyFont="1" applyFill="1" applyBorder="1" applyAlignment="1" applyProtection="1">
      <alignment horizontal="center" vertical="center"/>
    </xf>
    <xf numFmtId="176" fontId="19" fillId="0" borderId="13" xfId="0" applyNumberFormat="1" applyFont="1" applyFill="1" applyBorder="1" applyAlignment="1" applyProtection="1">
      <alignment horizontal="center" vertical="center"/>
    </xf>
    <xf numFmtId="176" fontId="19" fillId="0" borderId="15" xfId="0" applyNumberFormat="1" applyFont="1" applyFill="1" applyBorder="1" applyAlignment="1" applyProtection="1">
      <alignment horizontal="center" vertical="center"/>
    </xf>
    <xf numFmtId="176" fontId="19" fillId="0" borderId="14" xfId="0" applyNumberFormat="1" applyFont="1" applyFill="1" applyBorder="1" applyAlignment="1" applyProtection="1">
      <alignment horizontal="center" vertical="center"/>
    </xf>
    <xf numFmtId="176" fontId="19" fillId="0" borderId="10" xfId="0" applyNumberFormat="1" applyFont="1" applyFill="1" applyBorder="1" applyAlignment="1" applyProtection="1">
      <alignment vertical="center"/>
    </xf>
    <xf numFmtId="176" fontId="19" fillId="0" borderId="12" xfId="0" applyNumberFormat="1" applyFont="1" applyFill="1" applyBorder="1" applyAlignment="1" applyProtection="1">
      <alignment horizontal="center" vertical="center"/>
    </xf>
    <xf numFmtId="176" fontId="19" fillId="0" borderId="10" xfId="0" applyNumberFormat="1" applyFont="1" applyFill="1" applyBorder="1" applyAlignment="1" applyProtection="1">
      <alignment horizontal="center" vertical="center"/>
    </xf>
    <xf numFmtId="57" fontId="32" fillId="0" borderId="10" xfId="0" applyNumberFormat="1" applyFont="1" applyFill="1" applyBorder="1" applyAlignment="1" applyProtection="1">
      <alignment horizontal="center" vertical="center"/>
    </xf>
    <xf numFmtId="179" fontId="19" fillId="0" borderId="10" xfId="0" applyNumberFormat="1" applyFont="1" applyFill="1" applyBorder="1" applyAlignment="1" applyProtection="1">
      <alignment horizontal="center" vertical="center"/>
    </xf>
    <xf numFmtId="176" fontId="21" fillId="0" borderId="10" xfId="0" applyNumberFormat="1" applyFont="1" applyFill="1" applyBorder="1" applyAlignment="1" applyProtection="1">
      <alignment vertical="center"/>
    </xf>
    <xf numFmtId="176" fontId="22" fillId="0" borderId="10" xfId="0" applyNumberFormat="1" applyFont="1" applyFill="1" applyBorder="1" applyAlignment="1" applyProtection="1">
      <alignment vertical="center"/>
    </xf>
    <xf numFmtId="180" fontId="23" fillId="0" borderId="10" xfId="0" applyNumberFormat="1" applyFont="1" applyFill="1" applyBorder="1" applyAlignment="1" applyProtection="1">
      <alignment horizontal="center" vertical="center"/>
    </xf>
    <xf numFmtId="181" fontId="33" fillId="0" borderId="10" xfId="0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Fill="1" applyBorder="1" applyAlignment="1" applyProtection="1"/>
    <xf numFmtId="176" fontId="19" fillId="0" borderId="10" xfId="0" applyNumberFormat="1" applyFont="1" applyFill="1" applyBorder="1" applyAlignment="1" applyProtection="1"/>
    <xf numFmtId="176" fontId="24" fillId="0" borderId="14" xfId="0" applyNumberFormat="1" applyFont="1" applyFill="1" applyBorder="1" applyAlignment="1" applyProtection="1"/>
    <xf numFmtId="180" fontId="34" fillId="0" borderId="10" xfId="0" applyNumberFormat="1" applyFont="1" applyFill="1" applyBorder="1" applyAlignment="1" applyProtection="1">
      <alignment horizontal="center" vertical="center"/>
      <protection locked="0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5"/>
  <sheetViews>
    <sheetView showGridLines="0" tabSelected="1" topLeftCell="B1" zoomScale="80" zoomScaleNormal="80" workbookViewId="0">
      <selection activeCell="K16" sqref="K16"/>
    </sheetView>
  </sheetViews>
  <sheetFormatPr defaultColWidth="9" defaultRowHeight="14.25" customHeight="1"/>
  <cols>
    <col min="1" max="1" width="0" style="1" hidden="1" customWidth="1"/>
    <col min="2" max="2" width="30.125" style="1" customWidth="1"/>
    <col min="3" max="3" width="8.5" style="2" customWidth="1"/>
    <col min="4" max="4" width="9.875" style="1" customWidth="1"/>
    <col min="5" max="5" width="0" style="1" hidden="1" customWidth="1"/>
    <col min="6" max="6" width="10.75" style="1" customWidth="1"/>
    <col min="7" max="7" width="10.25" style="1" bestFit="1" customWidth="1"/>
    <col min="8" max="8" width="11" style="3" customWidth="1"/>
    <col min="9" max="9" width="18.5" style="3" customWidth="1"/>
    <col min="10" max="10" width="19.375" style="3" customWidth="1"/>
    <col min="11" max="12" width="11.375" style="1" customWidth="1"/>
    <col min="13" max="13" width="17.5" style="1" customWidth="1"/>
    <col min="14" max="14" width="19" style="4" customWidth="1"/>
    <col min="15" max="16384" width="9" style="1"/>
  </cols>
  <sheetData>
    <row r="1" spans="1:23" ht="25.5" customHeight="1">
      <c r="B1" s="20" t="s">
        <v>69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23" s="5" customFormat="1" ht="13.5" customHeight="1">
      <c r="A2" s="6"/>
      <c r="B2" s="6"/>
      <c r="C2" s="6"/>
      <c r="D2" s="6"/>
      <c r="E2" s="6"/>
      <c r="F2" s="6"/>
      <c r="G2" s="6"/>
      <c r="H2" s="7"/>
      <c r="I2" s="7"/>
      <c r="J2" s="7"/>
      <c r="K2" s="6"/>
      <c r="L2" s="6"/>
      <c r="M2" s="8" t="s">
        <v>0</v>
      </c>
      <c r="N2" s="9">
        <v>42795</v>
      </c>
    </row>
    <row r="3" spans="1:23" s="5" customFormat="1" ht="12" customHeight="1">
      <c r="A3" s="21" t="s">
        <v>1</v>
      </c>
      <c r="B3" s="23" t="s">
        <v>2</v>
      </c>
      <c r="C3" s="23" t="s">
        <v>3</v>
      </c>
      <c r="D3" s="24" t="s">
        <v>4</v>
      </c>
      <c r="E3" s="25"/>
      <c r="F3" s="26"/>
      <c r="G3" s="24" t="s">
        <v>5</v>
      </c>
      <c r="H3" s="26"/>
      <c r="I3" s="27"/>
      <c r="J3" s="27"/>
      <c r="K3" s="24" t="s">
        <v>6</v>
      </c>
      <c r="L3" s="25"/>
      <c r="M3" s="25"/>
      <c r="N3" s="26"/>
    </row>
    <row r="4" spans="1:23" s="5" customFormat="1" ht="28.5" customHeight="1">
      <c r="A4" s="22"/>
      <c r="B4" s="28"/>
      <c r="C4" s="28"/>
      <c r="D4" s="29" t="s">
        <v>7</v>
      </c>
      <c r="E4" s="29"/>
      <c r="F4" s="30" t="s">
        <v>8</v>
      </c>
      <c r="G4" s="29" t="s">
        <v>7</v>
      </c>
      <c r="H4" s="30" t="s">
        <v>8</v>
      </c>
      <c r="I4" s="27" t="s">
        <v>9</v>
      </c>
      <c r="J4" s="27" t="s">
        <v>10</v>
      </c>
      <c r="K4" s="29" t="s">
        <v>11</v>
      </c>
      <c r="L4" s="29" t="s">
        <v>12</v>
      </c>
      <c r="M4" s="29" t="s">
        <v>13</v>
      </c>
      <c r="N4" s="31" t="s">
        <v>14</v>
      </c>
    </row>
    <row r="5" spans="1:23" s="5" customFormat="1" ht="28.5" customHeight="1">
      <c r="A5" s="10" t="s">
        <v>1</v>
      </c>
      <c r="B5" s="32" t="s">
        <v>70</v>
      </c>
      <c r="C5" s="29"/>
      <c r="D5" s="29"/>
      <c r="E5" s="29"/>
      <c r="F5" s="30"/>
      <c r="G5" s="29"/>
      <c r="H5" s="30"/>
      <c r="I5" s="29"/>
      <c r="J5" s="29"/>
      <c r="K5" s="29"/>
      <c r="L5" s="29"/>
      <c r="M5" s="29"/>
      <c r="N5" s="31"/>
    </row>
    <row r="6" spans="1:23" s="5" customFormat="1" ht="28.5" customHeight="1">
      <c r="A6" s="10" t="s">
        <v>15</v>
      </c>
      <c r="B6" s="33" t="s">
        <v>16</v>
      </c>
      <c r="C6" s="29" t="s">
        <v>17</v>
      </c>
      <c r="D6" s="34">
        <f>D7+D28</f>
        <v>50710</v>
      </c>
      <c r="E6" s="34">
        <v>110470</v>
      </c>
      <c r="F6" s="34">
        <f>F7+F28</f>
        <v>110470</v>
      </c>
      <c r="G6" s="34">
        <f>G7+G28</f>
        <v>40037</v>
      </c>
      <c r="H6" s="34">
        <f>H7+H28</f>
        <v>101968</v>
      </c>
      <c r="I6" s="34">
        <f>F6-H6</f>
        <v>8502</v>
      </c>
      <c r="J6" s="35">
        <f>IF(ISERROR(I6/H6),"",I6/H6)</f>
        <v>8.3379099325278525E-2</v>
      </c>
      <c r="K6" s="34">
        <f>K7+K28</f>
        <v>2755723</v>
      </c>
      <c r="L6" s="34">
        <f>L7+L28</f>
        <v>2242188</v>
      </c>
      <c r="M6" s="34">
        <f>K6-L6</f>
        <v>513535</v>
      </c>
      <c r="N6" s="35">
        <f>IF(ISERROR(M6/L6),"",M6/L6)</f>
        <v>0.22903298028532842</v>
      </c>
      <c r="O6" s="11"/>
      <c r="P6" s="11"/>
      <c r="Q6" s="11"/>
      <c r="R6" s="11"/>
      <c r="S6" s="11"/>
      <c r="T6" s="11"/>
      <c r="U6" s="11"/>
      <c r="V6" s="11"/>
      <c r="W6" s="11"/>
    </row>
    <row r="7" spans="1:23" ht="15.75" customHeight="1">
      <c r="A7" s="10" t="s">
        <v>18</v>
      </c>
      <c r="B7" s="36" t="s">
        <v>19</v>
      </c>
      <c r="C7" s="29" t="s">
        <v>17</v>
      </c>
      <c r="D7" s="34">
        <f>D10+D19</f>
        <v>32722</v>
      </c>
      <c r="E7" s="34">
        <v>75165</v>
      </c>
      <c r="F7" s="34">
        <f>F10+F19</f>
        <v>75165</v>
      </c>
      <c r="G7" s="34">
        <f>G10+G19</f>
        <v>27522</v>
      </c>
      <c r="H7" s="34">
        <f>H10+H19</f>
        <v>73044</v>
      </c>
      <c r="I7" s="34">
        <f>F7-H7</f>
        <v>2121</v>
      </c>
      <c r="J7" s="35">
        <f>IF(ISERROR(I7/H7),"",I7/H7)</f>
        <v>2.9037292590767209E-2</v>
      </c>
      <c r="K7" s="34">
        <f>K10+K19</f>
        <v>1575235</v>
      </c>
      <c r="L7" s="34">
        <f>L10+L19</f>
        <v>1203227</v>
      </c>
      <c r="M7" s="34">
        <f>K7-L7</f>
        <v>372008</v>
      </c>
      <c r="N7" s="35">
        <f>IF(ISERROR(M7/L7),"",M7/L7)</f>
        <v>0.30917524290927645</v>
      </c>
    </row>
    <row r="8" spans="1:23" ht="15.75" customHeight="1">
      <c r="A8" s="10" t="s">
        <v>20</v>
      </c>
      <c r="B8" s="37" t="s">
        <v>21</v>
      </c>
      <c r="C8" s="29" t="s">
        <v>17</v>
      </c>
      <c r="D8" s="34">
        <v>31543</v>
      </c>
      <c r="E8" s="34">
        <v>72515</v>
      </c>
      <c r="F8" s="34">
        <v>72515</v>
      </c>
      <c r="G8" s="34">
        <v>26652</v>
      </c>
      <c r="H8" s="34">
        <v>70500</v>
      </c>
      <c r="I8" s="34">
        <f>F8-H8</f>
        <v>2015</v>
      </c>
      <c r="J8" s="35">
        <f>IF(ISERROR(I8/H8),"",I8/H8)</f>
        <v>2.8581560283687944E-2</v>
      </c>
      <c r="K8" s="34">
        <v>1499255</v>
      </c>
      <c r="L8" s="34">
        <v>1136631</v>
      </c>
      <c r="M8" s="34">
        <f>K8-L8</f>
        <v>362624</v>
      </c>
      <c r="N8" s="35">
        <f>IF(ISERROR(M8/L8),"",M8/L8)</f>
        <v>0.31903405766691212</v>
      </c>
    </row>
    <row r="9" spans="1:23" ht="15.75" customHeight="1">
      <c r="A9" s="10" t="s">
        <v>22</v>
      </c>
      <c r="B9" s="38" t="s">
        <v>23</v>
      </c>
      <c r="C9" s="29"/>
      <c r="D9" s="29"/>
      <c r="E9" s="29"/>
      <c r="F9" s="30"/>
      <c r="G9" s="29"/>
      <c r="H9" s="30"/>
      <c r="I9" s="29"/>
      <c r="J9" s="29"/>
      <c r="K9" s="29"/>
      <c r="L9" s="29"/>
      <c r="M9" s="29"/>
      <c r="N9" s="31"/>
    </row>
    <row r="10" spans="1:23" ht="15.75" customHeight="1">
      <c r="A10" s="10" t="s">
        <v>24</v>
      </c>
      <c r="B10" s="37" t="s">
        <v>25</v>
      </c>
      <c r="C10" s="29" t="s">
        <v>17</v>
      </c>
      <c r="D10" s="39">
        <v>32091</v>
      </c>
      <c r="E10" s="39">
        <v>73591</v>
      </c>
      <c r="F10" s="39">
        <v>73591</v>
      </c>
      <c r="G10" s="34">
        <v>27185</v>
      </c>
      <c r="H10" s="34">
        <v>71909</v>
      </c>
      <c r="I10" s="34">
        <f t="shared" ref="I10:I17" si="0">F10-H10</f>
        <v>1682</v>
      </c>
      <c r="J10" s="35">
        <f t="shared" ref="J10:J17" si="1">IF(ISERROR(I10/H10),"",I10/H10)</f>
        <v>2.3390674324493457E-2</v>
      </c>
      <c r="K10" s="39">
        <v>1531381</v>
      </c>
      <c r="L10" s="34">
        <v>1164757</v>
      </c>
      <c r="M10" s="34">
        <f t="shared" ref="M10:M17" si="2">K10-L10</f>
        <v>366624</v>
      </c>
      <c r="N10" s="35">
        <f t="shared" ref="N10:N17" si="3">IF(ISERROR(M10/L10),"",M10/L10)</f>
        <v>0.31476436715984535</v>
      </c>
    </row>
    <row r="11" spans="1:23" ht="15.75" customHeight="1">
      <c r="A11" s="10" t="s">
        <v>26</v>
      </c>
      <c r="B11" s="37" t="s">
        <v>27</v>
      </c>
      <c r="C11" s="29" t="s">
        <v>17</v>
      </c>
      <c r="D11" s="39">
        <v>30999</v>
      </c>
      <c r="E11" s="39">
        <v>71145</v>
      </c>
      <c r="F11" s="39">
        <v>71145</v>
      </c>
      <c r="G11" s="34">
        <v>26376</v>
      </c>
      <c r="H11" s="34">
        <v>69571</v>
      </c>
      <c r="I11" s="34">
        <f t="shared" si="0"/>
        <v>1574</v>
      </c>
      <c r="J11" s="35">
        <f t="shared" si="1"/>
        <v>2.2624369349297839E-2</v>
      </c>
      <c r="K11" s="39">
        <v>1465287</v>
      </c>
      <c r="L11" s="34">
        <v>1107407</v>
      </c>
      <c r="M11" s="34">
        <f t="shared" si="2"/>
        <v>357880</v>
      </c>
      <c r="N11" s="35">
        <f t="shared" si="3"/>
        <v>0.32316934966096478</v>
      </c>
    </row>
    <row r="12" spans="1:23" ht="15.75" customHeight="1">
      <c r="A12" s="10" t="s">
        <v>28</v>
      </c>
      <c r="B12" s="37" t="s">
        <v>29</v>
      </c>
      <c r="C12" s="29" t="s">
        <v>30</v>
      </c>
      <c r="D12" s="39">
        <v>82935836.079999998</v>
      </c>
      <c r="E12" s="39">
        <v>383526794.02999997</v>
      </c>
      <c r="F12" s="39">
        <v>383526794.02999997</v>
      </c>
      <c r="G12" s="34">
        <v>28067261</v>
      </c>
      <c r="H12" s="34">
        <v>84623242</v>
      </c>
      <c r="I12" s="34">
        <f t="shared" si="0"/>
        <v>298903552.02999997</v>
      </c>
      <c r="J12" s="35">
        <f t="shared" si="1"/>
        <v>3.5321685268215082</v>
      </c>
      <c r="K12" s="39">
        <v>1710168581.8099999</v>
      </c>
      <c r="L12" s="34">
        <v>961254275</v>
      </c>
      <c r="M12" s="34">
        <f t="shared" si="2"/>
        <v>748914306.80999994</v>
      </c>
      <c r="N12" s="35">
        <f t="shared" si="3"/>
        <v>0.77910114554236953</v>
      </c>
    </row>
    <row r="13" spans="1:23" ht="15.75" customHeight="1">
      <c r="A13" s="10" t="s">
        <v>31</v>
      </c>
      <c r="B13" s="37" t="s">
        <v>32</v>
      </c>
      <c r="C13" s="29" t="s">
        <v>17</v>
      </c>
      <c r="D13" s="39">
        <v>32069</v>
      </c>
      <c r="E13" s="39">
        <v>72832</v>
      </c>
      <c r="F13" s="39">
        <v>72832</v>
      </c>
      <c r="G13" s="34">
        <v>27182</v>
      </c>
      <c r="H13" s="34">
        <v>71897</v>
      </c>
      <c r="I13" s="34">
        <f t="shared" si="0"/>
        <v>935</v>
      </c>
      <c r="J13" s="35">
        <f t="shared" si="1"/>
        <v>1.3004715078515097E-2</v>
      </c>
      <c r="K13" s="39">
        <v>1522569</v>
      </c>
      <c r="L13" s="34">
        <v>1156941</v>
      </c>
      <c r="M13" s="34">
        <f t="shared" si="2"/>
        <v>365628</v>
      </c>
      <c r="N13" s="35">
        <f t="shared" si="3"/>
        <v>0.31602994448290794</v>
      </c>
    </row>
    <row r="14" spans="1:23" ht="15.75" customHeight="1">
      <c r="A14" s="10" t="s">
        <v>33</v>
      </c>
      <c r="B14" s="37" t="s">
        <v>34</v>
      </c>
      <c r="C14" s="29" t="s">
        <v>17</v>
      </c>
      <c r="D14" s="39">
        <v>30996</v>
      </c>
      <c r="E14" s="39">
        <v>70732</v>
      </c>
      <c r="F14" s="39">
        <v>70732</v>
      </c>
      <c r="G14" s="34">
        <v>26376</v>
      </c>
      <c r="H14" s="34">
        <v>69568</v>
      </c>
      <c r="I14" s="34">
        <f t="shared" si="0"/>
        <v>1164</v>
      </c>
      <c r="J14" s="35">
        <f t="shared" si="1"/>
        <v>1.6731830726770928E-2</v>
      </c>
      <c r="K14" s="39">
        <v>1460708</v>
      </c>
      <c r="L14" s="34">
        <v>1103962</v>
      </c>
      <c r="M14" s="34">
        <f t="shared" si="2"/>
        <v>356746</v>
      </c>
      <c r="N14" s="35">
        <f t="shared" si="3"/>
        <v>0.32315061569148212</v>
      </c>
    </row>
    <row r="15" spans="1:23" ht="15.75" customHeight="1">
      <c r="A15" s="10" t="s">
        <v>35</v>
      </c>
      <c r="B15" s="37" t="s">
        <v>29</v>
      </c>
      <c r="C15" s="29" t="s">
        <v>30</v>
      </c>
      <c r="D15" s="39">
        <v>82615336.079999998</v>
      </c>
      <c r="E15" s="39">
        <v>382036218.82999998</v>
      </c>
      <c r="F15" s="39">
        <v>382036218.82999998</v>
      </c>
      <c r="G15" s="34">
        <v>28067261</v>
      </c>
      <c r="H15" s="34">
        <v>84622592</v>
      </c>
      <c r="I15" s="34">
        <f t="shared" si="0"/>
        <v>297413626.82999998</v>
      </c>
      <c r="J15" s="35">
        <f t="shared" si="1"/>
        <v>3.5145889507851518</v>
      </c>
      <c r="K15" s="39">
        <v>1697175372.9300001</v>
      </c>
      <c r="L15" s="34">
        <v>950661160</v>
      </c>
      <c r="M15" s="34">
        <f t="shared" si="2"/>
        <v>746514212.93000007</v>
      </c>
      <c r="N15" s="35">
        <f t="shared" si="3"/>
        <v>0.78525792820861651</v>
      </c>
    </row>
    <row r="16" spans="1:23" ht="15.75" customHeight="1">
      <c r="A16" s="10" t="s">
        <v>36</v>
      </c>
      <c r="B16" s="37" t="s">
        <v>37</v>
      </c>
      <c r="C16" s="29" t="s">
        <v>17</v>
      </c>
      <c r="D16" s="39">
        <v>133</v>
      </c>
      <c r="E16" s="39">
        <v>1961</v>
      </c>
      <c r="F16" s="39">
        <v>1961</v>
      </c>
      <c r="G16" s="34">
        <v>992</v>
      </c>
      <c r="H16" s="34">
        <v>3322</v>
      </c>
      <c r="I16" s="34">
        <f t="shared" si="0"/>
        <v>-1361</v>
      </c>
      <c r="J16" s="35">
        <f t="shared" si="1"/>
        <v>-0.40969295605057193</v>
      </c>
      <c r="K16" s="39">
        <v>86711</v>
      </c>
      <c r="L16" s="34">
        <v>72191</v>
      </c>
      <c r="M16" s="34">
        <f t="shared" si="2"/>
        <v>14520</v>
      </c>
      <c r="N16" s="35">
        <f t="shared" si="3"/>
        <v>0.20113310523472455</v>
      </c>
    </row>
    <row r="17" spans="1:15" ht="15.75" customHeight="1">
      <c r="A17" s="10" t="s">
        <v>38</v>
      </c>
      <c r="B17" s="37" t="s">
        <v>39</v>
      </c>
      <c r="C17" s="29" t="s">
        <v>17</v>
      </c>
      <c r="D17" s="39">
        <v>1</v>
      </c>
      <c r="E17" s="39">
        <v>53</v>
      </c>
      <c r="F17" s="39">
        <v>53</v>
      </c>
      <c r="G17" s="34">
        <v>65</v>
      </c>
      <c r="H17" s="34">
        <v>141</v>
      </c>
      <c r="I17" s="34">
        <f t="shared" si="0"/>
        <v>-88</v>
      </c>
      <c r="J17" s="35">
        <f t="shared" si="1"/>
        <v>-0.62411347517730498</v>
      </c>
      <c r="K17" s="39">
        <v>177658</v>
      </c>
      <c r="L17" s="34">
        <v>178635</v>
      </c>
      <c r="M17" s="34">
        <f t="shared" si="2"/>
        <v>-977</v>
      </c>
      <c r="N17" s="35">
        <f t="shared" si="3"/>
        <v>-5.4692529459512418E-3</v>
      </c>
    </row>
    <row r="18" spans="1:15" ht="15.75" customHeight="1">
      <c r="A18" s="10" t="s">
        <v>40</v>
      </c>
      <c r="B18" s="38" t="s">
        <v>41</v>
      </c>
      <c r="C18" s="29"/>
      <c r="D18" s="29"/>
      <c r="E18" s="29"/>
      <c r="F18" s="30"/>
      <c r="G18" s="29"/>
      <c r="H18" s="30"/>
      <c r="I18" s="29"/>
      <c r="J18" s="29"/>
      <c r="K18" s="29"/>
      <c r="L18" s="29"/>
      <c r="M18" s="29"/>
      <c r="N18" s="31"/>
    </row>
    <row r="19" spans="1:15" ht="15.75" customHeight="1">
      <c r="A19" s="10" t="s">
        <v>42</v>
      </c>
      <c r="B19" s="37" t="s">
        <v>25</v>
      </c>
      <c r="C19" s="29" t="s">
        <v>17</v>
      </c>
      <c r="D19" s="39">
        <v>631</v>
      </c>
      <c r="E19" s="39">
        <v>1574</v>
      </c>
      <c r="F19" s="39">
        <v>1574</v>
      </c>
      <c r="G19" s="34">
        <v>337</v>
      </c>
      <c r="H19" s="34">
        <v>1135</v>
      </c>
      <c r="I19" s="34">
        <f t="shared" ref="I19:I26" si="4">F19-H19</f>
        <v>439</v>
      </c>
      <c r="J19" s="35">
        <f t="shared" ref="J19:J26" si="5">IF(ISERROR(I19/H19),"",I19/H19)</f>
        <v>0.38678414096916297</v>
      </c>
      <c r="K19" s="39">
        <v>43854</v>
      </c>
      <c r="L19" s="34">
        <v>38470</v>
      </c>
      <c r="M19" s="34">
        <f t="shared" ref="M19:M26" si="6">K19-L19</f>
        <v>5384</v>
      </c>
      <c r="N19" s="35">
        <f t="shared" ref="N19:N26" si="7">IF(ISERROR(M19/L19),"",M19/L19)</f>
        <v>0.13995321029373539</v>
      </c>
    </row>
    <row r="20" spans="1:15" ht="15.75" customHeight="1">
      <c r="A20" s="10" t="s">
        <v>43</v>
      </c>
      <c r="B20" s="37" t="s">
        <v>44</v>
      </c>
      <c r="C20" s="29" t="s">
        <v>17</v>
      </c>
      <c r="D20" s="39">
        <v>544</v>
      </c>
      <c r="E20" s="39">
        <v>1370</v>
      </c>
      <c r="F20" s="39">
        <v>1370</v>
      </c>
      <c r="G20" s="34">
        <v>276</v>
      </c>
      <c r="H20" s="34">
        <v>929</v>
      </c>
      <c r="I20" s="34">
        <f t="shared" si="4"/>
        <v>441</v>
      </c>
      <c r="J20" s="35">
        <f t="shared" si="5"/>
        <v>0.47470398277717979</v>
      </c>
      <c r="K20" s="39">
        <v>33968</v>
      </c>
      <c r="L20" s="34">
        <v>29224</v>
      </c>
      <c r="M20" s="34">
        <f t="shared" si="6"/>
        <v>4744</v>
      </c>
      <c r="N20" s="35">
        <f t="shared" si="7"/>
        <v>0.16233232959211608</v>
      </c>
    </row>
    <row r="21" spans="1:15" ht="15.75" customHeight="1">
      <c r="A21" s="10" t="s">
        <v>45</v>
      </c>
      <c r="B21" s="37" t="s">
        <v>46</v>
      </c>
      <c r="C21" s="29" t="s">
        <v>17</v>
      </c>
      <c r="D21" s="39">
        <v>87</v>
      </c>
      <c r="E21" s="39">
        <v>204</v>
      </c>
      <c r="F21" s="39">
        <v>204</v>
      </c>
      <c r="G21" s="34">
        <v>61</v>
      </c>
      <c r="H21" s="34">
        <v>206</v>
      </c>
      <c r="I21" s="34">
        <f t="shared" si="4"/>
        <v>-2</v>
      </c>
      <c r="J21" s="35">
        <f t="shared" si="5"/>
        <v>-9.7087378640776691E-3</v>
      </c>
      <c r="K21" s="39">
        <v>9886</v>
      </c>
      <c r="L21" s="34">
        <v>9246</v>
      </c>
      <c r="M21" s="34">
        <f t="shared" si="6"/>
        <v>640</v>
      </c>
      <c r="N21" s="35">
        <f t="shared" si="7"/>
        <v>6.9219121782392382E-2</v>
      </c>
    </row>
    <row r="22" spans="1:15" ht="15.75" customHeight="1">
      <c r="A22" s="10" t="s">
        <v>47</v>
      </c>
      <c r="B22" s="37" t="s">
        <v>48</v>
      </c>
      <c r="C22" s="29" t="s">
        <v>49</v>
      </c>
      <c r="D22" s="39">
        <v>790632</v>
      </c>
      <c r="E22" s="39">
        <v>2199238</v>
      </c>
      <c r="F22" s="39">
        <v>2199238</v>
      </c>
      <c r="G22" s="34">
        <v>489448</v>
      </c>
      <c r="H22" s="34">
        <v>1178647</v>
      </c>
      <c r="I22" s="34">
        <f t="shared" si="4"/>
        <v>1020591</v>
      </c>
      <c r="J22" s="35">
        <f t="shared" si="5"/>
        <v>0.86590047741181198</v>
      </c>
      <c r="K22" s="39">
        <v>32164936</v>
      </c>
      <c r="L22" s="34">
        <v>18339965</v>
      </c>
      <c r="M22" s="34">
        <f t="shared" si="6"/>
        <v>13824971</v>
      </c>
      <c r="N22" s="35">
        <f t="shared" si="7"/>
        <v>0.75381665123134101</v>
      </c>
    </row>
    <row r="23" spans="1:15" ht="15.75" customHeight="1">
      <c r="A23" s="10" t="s">
        <v>50</v>
      </c>
      <c r="B23" s="37" t="s">
        <v>29</v>
      </c>
      <c r="C23" s="29" t="s">
        <v>49</v>
      </c>
      <c r="D23" s="39">
        <v>782187</v>
      </c>
      <c r="E23" s="39">
        <v>2123566</v>
      </c>
      <c r="F23" s="39">
        <v>2123566</v>
      </c>
      <c r="G23" s="34">
        <v>391967</v>
      </c>
      <c r="H23" s="34">
        <v>1123693</v>
      </c>
      <c r="I23" s="34">
        <f t="shared" si="4"/>
        <v>999873</v>
      </c>
      <c r="J23" s="35">
        <f t="shared" si="5"/>
        <v>0.88980976120702004</v>
      </c>
      <c r="K23" s="39">
        <v>24329628</v>
      </c>
      <c r="L23" s="34">
        <v>12311433</v>
      </c>
      <c r="M23" s="34">
        <f t="shared" si="6"/>
        <v>12018195</v>
      </c>
      <c r="N23" s="35">
        <f t="shared" si="7"/>
        <v>0.97618165164038984</v>
      </c>
    </row>
    <row r="24" spans="1:15" ht="15.75" customHeight="1">
      <c r="A24" s="10" t="s">
        <v>51</v>
      </c>
      <c r="B24" s="37" t="s">
        <v>52</v>
      </c>
      <c r="C24" s="29" t="s">
        <v>49</v>
      </c>
      <c r="D24" s="39">
        <v>441248</v>
      </c>
      <c r="E24" s="39">
        <v>855603</v>
      </c>
      <c r="F24" s="39">
        <v>855603</v>
      </c>
      <c r="G24" s="34">
        <v>237691</v>
      </c>
      <c r="H24" s="34">
        <v>731035</v>
      </c>
      <c r="I24" s="34">
        <f t="shared" si="4"/>
        <v>124568</v>
      </c>
      <c r="J24" s="35">
        <f t="shared" si="5"/>
        <v>0.17039950207582399</v>
      </c>
      <c r="K24" s="39">
        <v>16804015</v>
      </c>
      <c r="L24" s="34">
        <v>8565402</v>
      </c>
      <c r="M24" s="34">
        <f t="shared" si="6"/>
        <v>8238613</v>
      </c>
      <c r="N24" s="35">
        <f t="shared" si="7"/>
        <v>0.96184779184911573</v>
      </c>
    </row>
    <row r="25" spans="1:15" ht="15.75" customHeight="1">
      <c r="A25" s="10" t="s">
        <v>53</v>
      </c>
      <c r="B25" s="37" t="s">
        <v>37</v>
      </c>
      <c r="C25" s="29" t="s">
        <v>17</v>
      </c>
      <c r="D25" s="39">
        <v>0</v>
      </c>
      <c r="E25" s="39">
        <v>94</v>
      </c>
      <c r="F25" s="39">
        <v>94</v>
      </c>
      <c r="G25" s="34">
        <v>107</v>
      </c>
      <c r="H25" s="34">
        <v>253</v>
      </c>
      <c r="I25" s="34">
        <f t="shared" si="4"/>
        <v>-159</v>
      </c>
      <c r="J25" s="35">
        <f t="shared" si="5"/>
        <v>-0.62845849802371545</v>
      </c>
      <c r="K25" s="39">
        <v>11336</v>
      </c>
      <c r="L25" s="34">
        <v>10546</v>
      </c>
      <c r="M25" s="34">
        <f t="shared" si="6"/>
        <v>790</v>
      </c>
      <c r="N25" s="35">
        <f t="shared" si="7"/>
        <v>7.490991845249384E-2</v>
      </c>
    </row>
    <row r="26" spans="1:15" ht="15.75" customHeight="1">
      <c r="A26" s="10" t="s">
        <v>54</v>
      </c>
      <c r="B26" s="37" t="s">
        <v>39</v>
      </c>
      <c r="C26" s="29" t="s">
        <v>17</v>
      </c>
      <c r="D26" s="39">
        <v>0</v>
      </c>
      <c r="E26" s="39">
        <v>10</v>
      </c>
      <c r="F26" s="39">
        <v>10</v>
      </c>
      <c r="G26" s="34">
        <v>2</v>
      </c>
      <c r="H26" s="34">
        <v>7</v>
      </c>
      <c r="I26" s="34">
        <f t="shared" si="4"/>
        <v>3</v>
      </c>
      <c r="J26" s="35">
        <f t="shared" si="5"/>
        <v>0.42857142857142855</v>
      </c>
      <c r="K26" s="39">
        <v>23982</v>
      </c>
      <c r="L26" s="34">
        <v>23952</v>
      </c>
      <c r="M26" s="34">
        <f t="shared" si="6"/>
        <v>30</v>
      </c>
      <c r="N26" s="35">
        <f t="shared" si="7"/>
        <v>1.25250501002004E-3</v>
      </c>
    </row>
    <row r="27" spans="1:15" ht="15.75" customHeight="1">
      <c r="A27" s="10" t="s">
        <v>55</v>
      </c>
      <c r="B27" s="33" t="s">
        <v>56</v>
      </c>
      <c r="C27" s="29"/>
      <c r="D27" s="29"/>
      <c r="E27" s="29"/>
      <c r="F27" s="30"/>
      <c r="G27" s="29"/>
      <c r="H27" s="30"/>
      <c r="I27" s="29"/>
      <c r="J27" s="29"/>
      <c r="K27" s="29"/>
      <c r="L27" s="29"/>
      <c r="M27" s="29"/>
      <c r="N27" s="31"/>
    </row>
    <row r="28" spans="1:15" ht="15.75" customHeight="1">
      <c r="A28" s="10" t="s">
        <v>57</v>
      </c>
      <c r="B28" s="37" t="s">
        <v>25</v>
      </c>
      <c r="C28" s="29" t="s">
        <v>17</v>
      </c>
      <c r="D28" s="39">
        <v>17988</v>
      </c>
      <c r="E28" s="39">
        <v>35305</v>
      </c>
      <c r="F28" s="39">
        <v>35305</v>
      </c>
      <c r="G28" s="34">
        <v>12515</v>
      </c>
      <c r="H28" s="34">
        <v>28924</v>
      </c>
      <c r="I28" s="34">
        <f t="shared" ref="I28:I33" si="8">F28-H28</f>
        <v>6381</v>
      </c>
      <c r="J28" s="35">
        <f t="shared" ref="J28:J33" si="9">IF(ISERROR(I28/H28),"",I28/H28)</f>
        <v>0.22061264002212697</v>
      </c>
      <c r="K28" s="39">
        <v>1180488</v>
      </c>
      <c r="L28" s="34">
        <v>1038961</v>
      </c>
      <c r="M28" s="34">
        <f t="shared" ref="M28:M33" si="10">K28-L28</f>
        <v>141527</v>
      </c>
      <c r="N28" s="35">
        <f t="shared" ref="N28:N33" si="11">IF(ISERROR(M28/L28),"",M28/L28)</f>
        <v>0.13621974260824035</v>
      </c>
    </row>
    <row r="29" spans="1:15" ht="15.75" customHeight="1">
      <c r="A29" s="10" t="s">
        <v>58</v>
      </c>
      <c r="B29" s="37" t="s">
        <v>59</v>
      </c>
      <c r="C29" s="29" t="s">
        <v>30</v>
      </c>
      <c r="D29" s="39">
        <v>111590.03</v>
      </c>
      <c r="E29" s="39">
        <v>239137.99</v>
      </c>
      <c r="F29" s="39">
        <v>239137.99</v>
      </c>
      <c r="G29" s="34">
        <v>106853</v>
      </c>
      <c r="H29" s="34">
        <v>248852</v>
      </c>
      <c r="I29" s="34">
        <f t="shared" si="8"/>
        <v>-9714.0100000000093</v>
      </c>
      <c r="J29" s="35">
        <f t="shared" si="9"/>
        <v>-3.9035290051918449E-2</v>
      </c>
      <c r="K29" s="39">
        <v>5533385.4100000001</v>
      </c>
      <c r="L29" s="34">
        <v>4502869</v>
      </c>
      <c r="M29" s="34">
        <f t="shared" si="10"/>
        <v>1030516.4100000001</v>
      </c>
      <c r="N29" s="35">
        <f t="shared" si="11"/>
        <v>0.22885773714491808</v>
      </c>
    </row>
    <row r="30" spans="1:15" ht="15.75" customHeight="1">
      <c r="A30" s="10" t="s">
        <v>60</v>
      </c>
      <c r="B30" s="37" t="s">
        <v>61</v>
      </c>
      <c r="C30" s="29" t="s">
        <v>17</v>
      </c>
      <c r="D30" s="39">
        <v>16</v>
      </c>
      <c r="E30" s="39">
        <v>2303</v>
      </c>
      <c r="F30" s="39">
        <v>2303</v>
      </c>
      <c r="G30" s="34">
        <v>2529</v>
      </c>
      <c r="H30" s="34">
        <v>5805</v>
      </c>
      <c r="I30" s="34">
        <f t="shared" si="8"/>
        <v>-3502</v>
      </c>
      <c r="J30" s="35">
        <f t="shared" si="9"/>
        <v>-0.60327304048234276</v>
      </c>
      <c r="K30" s="39">
        <v>433748</v>
      </c>
      <c r="L30" s="34">
        <v>399326</v>
      </c>
      <c r="M30" s="34">
        <f t="shared" si="10"/>
        <v>34422</v>
      </c>
      <c r="N30" s="35">
        <f t="shared" si="11"/>
        <v>8.6200247416897469E-2</v>
      </c>
    </row>
    <row r="31" spans="1:15" ht="15.75" customHeight="1">
      <c r="A31" s="10" t="s">
        <v>62</v>
      </c>
      <c r="B31" s="37" t="s">
        <v>63</v>
      </c>
      <c r="C31" s="29" t="s">
        <v>17</v>
      </c>
      <c r="D31" s="39">
        <v>1</v>
      </c>
      <c r="E31" s="39">
        <v>1</v>
      </c>
      <c r="F31" s="39">
        <v>1</v>
      </c>
      <c r="G31" s="34">
        <v>0</v>
      </c>
      <c r="H31" s="34">
        <v>0</v>
      </c>
      <c r="I31" s="34">
        <f t="shared" si="8"/>
        <v>1</v>
      </c>
      <c r="J31" s="35" t="str">
        <f t="shared" si="9"/>
        <v/>
      </c>
      <c r="K31" s="39">
        <v>252159</v>
      </c>
      <c r="L31" s="34">
        <v>253521</v>
      </c>
      <c r="M31" s="34">
        <f t="shared" si="10"/>
        <v>-1362</v>
      </c>
      <c r="N31" s="35">
        <f t="shared" si="11"/>
        <v>-5.3723360195013434E-3</v>
      </c>
    </row>
    <row r="32" spans="1:15" ht="15" customHeight="1">
      <c r="A32" s="10" t="s">
        <v>64</v>
      </c>
      <c r="B32" s="36" t="s">
        <v>65</v>
      </c>
      <c r="C32" s="29" t="s">
        <v>17</v>
      </c>
      <c r="D32" s="39">
        <v>8</v>
      </c>
      <c r="E32" s="39">
        <v>20</v>
      </c>
      <c r="F32" s="39">
        <v>20</v>
      </c>
      <c r="G32" s="34">
        <v>13</v>
      </c>
      <c r="H32" s="34">
        <v>29</v>
      </c>
      <c r="I32" s="34">
        <f t="shared" si="8"/>
        <v>-9</v>
      </c>
      <c r="J32" s="35">
        <f t="shared" si="9"/>
        <v>-0.31034482758620691</v>
      </c>
      <c r="K32" s="39">
        <v>2057</v>
      </c>
      <c r="L32" s="34">
        <v>5488</v>
      </c>
      <c r="M32" s="34">
        <f t="shared" si="10"/>
        <v>-3431</v>
      </c>
      <c r="N32" s="35">
        <f t="shared" si="11"/>
        <v>-0.62518221574344024</v>
      </c>
      <c r="O32" s="12"/>
    </row>
    <row r="33" spans="1:15" ht="15" customHeight="1">
      <c r="A33" s="10" t="s">
        <v>66</v>
      </c>
      <c r="B33" s="36" t="s">
        <v>67</v>
      </c>
      <c r="C33" s="29" t="s">
        <v>17</v>
      </c>
      <c r="D33" s="39">
        <v>0</v>
      </c>
      <c r="E33" s="39">
        <v>0</v>
      </c>
      <c r="F33" s="39">
        <v>0</v>
      </c>
      <c r="G33" s="34">
        <v>0</v>
      </c>
      <c r="H33" s="34">
        <v>1</v>
      </c>
      <c r="I33" s="34">
        <f t="shared" si="8"/>
        <v>-1</v>
      </c>
      <c r="J33" s="35">
        <f t="shared" si="9"/>
        <v>-1</v>
      </c>
      <c r="K33" s="39">
        <v>102</v>
      </c>
      <c r="L33" s="34">
        <v>56</v>
      </c>
      <c r="M33" s="34">
        <f t="shared" si="10"/>
        <v>46</v>
      </c>
      <c r="N33" s="35">
        <f t="shared" si="11"/>
        <v>0.8214285714285714</v>
      </c>
      <c r="O33" s="12"/>
    </row>
    <row r="34" spans="1:15" ht="15" customHeight="1">
      <c r="A34" s="13" t="s">
        <v>68</v>
      </c>
      <c r="B34" s="13" t="s">
        <v>68</v>
      </c>
      <c r="C34" s="14"/>
      <c r="D34" s="15"/>
      <c r="E34" s="15"/>
      <c r="F34" s="15"/>
      <c r="G34" s="15"/>
      <c r="H34" s="15"/>
      <c r="I34" s="16"/>
      <c r="J34" s="17"/>
      <c r="K34" s="15"/>
      <c r="L34" s="15"/>
      <c r="M34" s="16"/>
      <c r="N34" s="18"/>
    </row>
    <row r="35" spans="1:15" ht="14.25" customHeight="1">
      <c r="A35" s="19"/>
      <c r="B35" s="19"/>
    </row>
  </sheetData>
  <mergeCells count="7">
    <mergeCell ref="B1:N1"/>
    <mergeCell ref="A3:A4"/>
    <mergeCell ref="B3:B4"/>
    <mergeCell ref="C3:C4"/>
    <mergeCell ref="D3:F3"/>
    <mergeCell ref="G3:H3"/>
    <mergeCell ref="K3:N3"/>
  </mergeCells>
  <phoneticPr fontId="3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商事主体统计</vt:lpstr>
      <vt:lpstr>Sheet1</vt:lpstr>
      <vt:lpstr>商事主体统计!Print_Area</vt:lpstr>
      <vt:lpstr>商事主体统计!Print_Titles</vt:lpstr>
    </vt:vector>
  </TitlesOfParts>
  <Company>SZAIC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JSJK</dc:creator>
  <cp:lastModifiedBy>罗袭</cp:lastModifiedBy>
  <cp:lastPrinted>2014-03-17T02:49:32Z</cp:lastPrinted>
  <dcterms:created xsi:type="dcterms:W3CDTF">2000-10-19T03:20:14Z</dcterms:created>
  <dcterms:modified xsi:type="dcterms:W3CDTF">2017-04-12T01:15:24Z</dcterms:modified>
</cp:coreProperties>
</file>