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商事主体统计" sheetId="1" r:id="rId1"/>
  </sheets>
  <definedNames>
    <definedName name="_xlnm.Print_Area" localSheetId="0">商事主体统计!$B$1:$N$33</definedName>
    <definedName name="_xlnm.Print_Titles" localSheetId="0">商事主体统计!$3:$4</definedName>
  </definedNames>
  <calcPr calcId="125725"/>
</workbook>
</file>

<file path=xl/calcChain.xml><?xml version="1.0" encoding="utf-8"?>
<calcChain xmlns="http://schemas.openxmlformats.org/spreadsheetml/2006/main">
  <c r="M9" i="1"/>
  <c r="N9" s="1"/>
  <c r="I9"/>
  <c r="J9" s="1"/>
  <c r="N33"/>
  <c r="M33"/>
  <c r="I34"/>
  <c r="J34" s="1"/>
  <c r="M32"/>
  <c r="N32" s="1"/>
  <c r="I33"/>
  <c r="J33" s="1"/>
  <c r="N31"/>
  <c r="M31"/>
  <c r="J32"/>
  <c r="I32"/>
  <c r="M30"/>
  <c r="N30" s="1"/>
  <c r="I31"/>
  <c r="J31" s="1"/>
  <c r="N29"/>
  <c r="M29"/>
  <c r="J30"/>
  <c r="I30"/>
  <c r="M28"/>
  <c r="N28" s="1"/>
  <c r="I29"/>
  <c r="J29" s="1"/>
  <c r="M26"/>
  <c r="N26" s="1"/>
  <c r="J27"/>
  <c r="I27"/>
  <c r="N25"/>
  <c r="M25"/>
  <c r="I26"/>
  <c r="J26" s="1"/>
  <c r="N24"/>
  <c r="M24"/>
  <c r="J25"/>
  <c r="I25"/>
  <c r="N23"/>
  <c r="M23"/>
  <c r="I24"/>
  <c r="J24" s="1"/>
  <c r="M22"/>
  <c r="N22" s="1"/>
  <c r="I23"/>
  <c r="J23" s="1"/>
  <c r="N21"/>
  <c r="M21"/>
  <c r="I22"/>
  <c r="J22" s="1"/>
  <c r="N20"/>
  <c r="M20"/>
  <c r="J21"/>
  <c r="I21"/>
  <c r="N19"/>
  <c r="M19"/>
  <c r="I20"/>
  <c r="J20" s="1"/>
  <c r="N17"/>
  <c r="M17"/>
  <c r="I18"/>
  <c r="J18" s="1"/>
  <c r="M16"/>
  <c r="N16" s="1"/>
  <c r="I17"/>
  <c r="J17" s="1"/>
  <c r="N15"/>
  <c r="M15"/>
  <c r="J16"/>
  <c r="I16"/>
  <c r="N14"/>
  <c r="M14"/>
  <c r="I15"/>
  <c r="J15" s="1"/>
  <c r="N13"/>
  <c r="M13"/>
  <c r="J14"/>
  <c r="I14"/>
  <c r="M12"/>
  <c r="N12" s="1"/>
  <c r="I13"/>
  <c r="J13" s="1"/>
  <c r="N11"/>
  <c r="M11"/>
  <c r="J12"/>
  <c r="I12"/>
  <c r="N10"/>
  <c r="M10"/>
  <c r="I11"/>
  <c r="J11" s="1"/>
  <c r="M8"/>
  <c r="N8" s="1"/>
  <c r="J8"/>
  <c r="I8"/>
  <c r="L7"/>
  <c r="K7"/>
  <c r="H7"/>
  <c r="H6" s="1"/>
  <c r="G7"/>
  <c r="G6" s="1"/>
  <c r="F7"/>
  <c r="I7" s="1"/>
  <c r="J7" s="1"/>
  <c r="D7"/>
  <c r="D6" s="1"/>
  <c r="L6"/>
  <c r="K6"/>
  <c r="M7" l="1"/>
  <c r="N7" s="1"/>
  <c r="M6"/>
  <c r="N6" s="1"/>
  <c r="F6"/>
  <c r="I6" s="1"/>
  <c r="J6" s="1"/>
</calcChain>
</file>

<file path=xl/sharedStrings.xml><?xml version="1.0" encoding="utf-8"?>
<sst xmlns="http://schemas.openxmlformats.org/spreadsheetml/2006/main" count="106" uniqueCount="73">
  <si>
    <t>报告期：</t>
  </si>
  <si>
    <t>recordid</t>
  </si>
  <si>
    <t>项目</t>
  </si>
  <si>
    <t>单位</t>
  </si>
  <si>
    <t>本年情况</t>
  </si>
  <si>
    <t>上年情况</t>
  </si>
  <si>
    <t>历年累计</t>
  </si>
  <si>
    <t>1月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</si>
  <si>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</si>
  <si>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</si>
  <si>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</si>
  <si>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</si>
  <si>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</si>
  <si>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</si>
  <si>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</si>
  <si>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4560</t>
  </si>
  <si>
    <t>商事主体总数</t>
  </si>
  <si>
    <t>户</t>
  </si>
  <si>
    <t>4563</t>
  </si>
  <si>
    <t>（一）企业总数</t>
  </si>
  <si>
    <t>3872b7e7-64db-4502-a738-57833a7d00b3</t>
  </si>
  <si>
    <t xml:space="preserve">       其中：法人企业</t>
  </si>
  <si>
    <t>4564</t>
  </si>
  <si>
    <t xml:space="preserve">    1、内资企业（含私营）</t>
  </si>
  <si>
    <t>cd341e0a-f4de-43dc-b684-55b2ae2f8c47</t>
  </si>
  <si>
    <t xml:space="preserve">       户数</t>
  </si>
  <si>
    <t>2745e683-ec83-4739-8ad2-cdc0a00b5c88</t>
  </si>
  <si>
    <t xml:space="preserve">       其中:法人企业</t>
  </si>
  <si>
    <t>ff538699-3aa4-43d0-a2a2-e79698fcf959</t>
  </si>
  <si>
    <t xml:space="preserve">       注册资本</t>
  </si>
  <si>
    <t>万元</t>
  </si>
  <si>
    <t>0ab030ec-bd90-4afe-8d49-d76a12b6b4ce</t>
  </si>
  <si>
    <t xml:space="preserve">       其中：私营企业</t>
  </si>
  <si>
    <t>c0c97ce9-b14b-4229-84c0-b544a4dd4fc3</t>
  </si>
  <si>
    <t xml:space="preserve">       私营法人企业</t>
  </si>
  <si>
    <t>5711bc18-37fa-404c-b1cb-aacde17e4b39</t>
  </si>
  <si>
    <t>8563a122-cd48-4e89-b04b-663294afbf22</t>
  </si>
  <si>
    <t xml:space="preserve">       注销企业户数</t>
  </si>
  <si>
    <t>a80903ce-8f36-46b3-ab09-376d2cfe3eb5</t>
  </si>
  <si>
    <t xml:space="preserve">       吊销企业户数</t>
  </si>
  <si>
    <t>4565</t>
  </si>
  <si>
    <t xml:space="preserve">    2、外资企业</t>
  </si>
  <si>
    <t>497f6269-4d3e-4849-be16-eac8388b57be</t>
  </si>
  <si>
    <t>b50822c3-d42a-47b5-a5be-31fda66eccb7</t>
  </si>
  <si>
    <t xml:space="preserve">       其中：1.法人企业</t>
  </si>
  <si>
    <t>31f76ca5-c892-4267-ae00-f2ffad94fb42</t>
  </si>
  <si>
    <t xml:space="preserve">       2.分支机构</t>
  </si>
  <si>
    <t>ab26d81e-b8a4-4c9a-970e-2cc5c05e4839</t>
  </si>
  <si>
    <t xml:space="preserve">       投资总额</t>
  </si>
  <si>
    <t>万美元</t>
  </si>
  <si>
    <t>aee6b5eb-e8eb-4ed8-bc32-17064587c7a5</t>
  </si>
  <si>
    <t>8c361e7e-dc1d-4e5b-9451-188ec446be3c</t>
  </si>
  <si>
    <t xml:space="preserve">       其中:外方认缴</t>
  </si>
  <si>
    <t>513cc945-6eb6-49fb-b0fa-9cae46e0157d</t>
  </si>
  <si>
    <t>53c79fb0-19d0-4cc8-90c5-49c9ecadd485</t>
  </si>
  <si>
    <t>4566</t>
  </si>
  <si>
    <t>（二）个体工商户总数</t>
  </si>
  <si>
    <t>c423bef3-a691-46f2-893d-c0ead4efc455</t>
  </si>
  <si>
    <t>7243a5a8-270c-4826-9df9-98d28d0972b1</t>
  </si>
  <si>
    <t xml:space="preserve">       资金数额</t>
  </si>
  <si>
    <t>9ec2201e-ee21-4229-ad80-6feb954cf39b</t>
  </si>
  <si>
    <t xml:space="preserve">       注销户数</t>
  </si>
  <si>
    <t>c5ec3850-f65f-425e-8dda-c1ded323c402</t>
  </si>
  <si>
    <t xml:space="preserve">       吊销数</t>
  </si>
  <si>
    <t>4561</t>
  </si>
  <si>
    <t>常驻代表机构</t>
  </si>
  <si>
    <t>4562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</si>
  <si>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</si>
  <si>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</si>
  <si>
    <t>前海蛇口自贸区</t>
  </si>
  <si>
    <t>前海蛇口自贸区</t>
    <phoneticPr fontId="35" type="noConversion"/>
  </si>
  <si>
    <t>商事主体登记情况</t>
    <phoneticPr fontId="35" type="noConversion"/>
  </si>
  <si>
    <t>商事主体统计</t>
    <phoneticPr fontId="35" type="noConversion"/>
  </si>
</sst>
</file>

<file path=xl/styles.xml><?xml version="1.0" encoding="utf-8"?>
<styleSheet xmlns="http://schemas.openxmlformats.org/spreadsheetml/2006/main">
  <numFmts count="6">
    <numFmt numFmtId="176" formatCode="0.00_ ;[Red]\-0.00\ "/>
    <numFmt numFmtId="177" formatCode="0_);[Red]\(0\)"/>
    <numFmt numFmtId="178" formatCode="yyyy&quot;年&quot;m&quot;月&quot;;@"/>
    <numFmt numFmtId="179" formatCode="0.0%"/>
    <numFmt numFmtId="180" formatCode="0_ ;[Red]\-0\ "/>
    <numFmt numFmtId="181" formatCode="0.0%_ ;[Red]\-0.0%\ "/>
  </numFmts>
  <fonts count="3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charset val="134"/>
    </font>
    <font>
      <sz val="10"/>
      <color indexed="62"/>
      <name val="宋体"/>
      <charset val="134"/>
    </font>
    <font>
      <sz val="10"/>
      <color indexed="8"/>
      <name val="宋体"/>
      <charset val="134"/>
    </font>
    <font>
      <b/>
      <sz val="14"/>
      <color indexed="62"/>
      <name val="黑体"/>
      <family val="3"/>
      <charset val="134"/>
    </font>
    <font>
      <b/>
      <sz val="12"/>
      <color indexed="62"/>
      <name val="黑体"/>
      <family val="3"/>
      <charset val="134"/>
    </font>
    <font>
      <sz val="10"/>
      <color indexed="18"/>
      <name val="宋体"/>
      <charset val="134"/>
    </font>
    <font>
      <sz val="12"/>
      <color indexed="62"/>
      <name val="黑体"/>
      <family val="3"/>
      <charset val="134"/>
    </font>
    <font>
      <b/>
      <sz val="10"/>
      <color indexed="62"/>
      <name val="宋体"/>
      <charset val="134"/>
    </font>
    <font>
      <sz val="10"/>
      <color indexed="62"/>
      <name val="黑体"/>
      <family val="3"/>
      <charset val="134"/>
    </font>
    <font>
      <sz val="10"/>
      <color indexed="10"/>
      <name val="宋体"/>
      <charset val="134"/>
    </font>
    <font>
      <b/>
      <sz val="12"/>
      <color indexed="10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0"/>
      <color indexed="62"/>
      <name val="黑体"/>
      <family val="3"/>
      <charset val="134"/>
    </font>
    <font>
      <sz val="10"/>
      <color indexed="62"/>
      <name val="Times New Roman"/>
      <family val="1"/>
    </font>
    <font>
      <sz val="10"/>
      <color indexed="18"/>
      <name val="Times New Roman"/>
      <family val="1"/>
    </font>
    <font>
      <sz val="10"/>
      <name val="Times New Roman"/>
      <family val="1"/>
    </font>
    <font>
      <sz val="9"/>
      <name val="宋体"/>
      <family val="2"/>
      <charset val="134"/>
      <scheme val="minor"/>
    </font>
    <font>
      <b/>
      <sz val="10"/>
      <color rgb="FF000000"/>
      <name val="Segoe UI"/>
      <family val="2"/>
    </font>
    <font>
      <sz val="9"/>
      <color rgb="FF000000"/>
      <name val="Arial"/>
      <family val="2"/>
    </font>
    <font>
      <sz val="10"/>
      <color indexed="62"/>
      <name val="宋体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177" fontId="30" fillId="0" borderId="0" xfId="0" applyNumberFormat="1" applyFont="1" applyFill="1" applyBorder="1" applyAlignment="1" applyProtection="1"/>
    <xf numFmtId="179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176" fontId="19" fillId="33" borderId="0" xfId="0" applyNumberFormat="1" applyFont="1" applyFill="1" applyBorder="1" applyAlignment="1" applyProtection="1">
      <alignment vertical="center"/>
    </xf>
    <xf numFmtId="177" fontId="20" fillId="33" borderId="0" xfId="0" applyNumberFormat="1" applyFont="1" applyFill="1" applyBorder="1" applyAlignment="1" applyProtection="1">
      <alignment vertical="center"/>
    </xf>
    <xf numFmtId="176" fontId="19" fillId="33" borderId="0" xfId="0" applyNumberFormat="1" applyFont="1" applyFill="1" applyBorder="1" applyAlignment="1" applyProtection="1">
      <alignment horizontal="right" vertical="center"/>
    </xf>
    <xf numFmtId="178" fontId="32" fillId="33" borderId="0" xfId="0" applyNumberFormat="1" applyFont="1" applyFill="1" applyBorder="1" applyAlignment="1" applyProtection="1">
      <alignment vertical="center"/>
    </xf>
    <xf numFmtId="176" fontId="19" fillId="34" borderId="10" xfId="0" applyNumberFormat="1" applyFont="1" applyFill="1" applyBorder="1" applyAlignment="1" applyProtection="1">
      <alignment horizontal="center" vertical="center"/>
    </xf>
    <xf numFmtId="180" fontId="19" fillId="0" borderId="0" xfId="0" applyNumberFormat="1" applyFont="1" applyFill="1" applyBorder="1" applyAlignment="1" applyProtection="1"/>
    <xf numFmtId="180" fontId="18" fillId="0" borderId="0" xfId="0" applyNumberFormat="1" applyFont="1" applyFill="1" applyBorder="1" applyAlignment="1" applyProtection="1"/>
    <xf numFmtId="176" fontId="25" fillId="0" borderId="0" xfId="0" applyNumberFormat="1" applyFont="1" applyFill="1" applyBorder="1" applyAlignment="1" applyProtection="1"/>
    <xf numFmtId="176" fontId="19" fillId="0" borderId="0" xfId="0" applyNumberFormat="1" applyFont="1" applyFill="1" applyBorder="1" applyAlignment="1" applyProtection="1">
      <alignment horizontal="center"/>
    </xf>
    <xf numFmtId="180" fontId="34" fillId="0" borderId="0" xfId="0" applyNumberFormat="1" applyFont="1" applyFill="1" applyBorder="1" applyAlignment="1" applyProtection="1"/>
    <xf numFmtId="180" fontId="20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/>
    <xf numFmtId="0" fontId="36" fillId="0" borderId="0" xfId="0" applyFont="1">
      <alignment vertical="center"/>
    </xf>
    <xf numFmtId="176" fontId="19" fillId="0" borderId="10" xfId="0" applyNumberFormat="1" applyFont="1" applyFill="1" applyBorder="1" applyAlignment="1" applyProtection="1">
      <alignment vertical="center"/>
    </xf>
    <xf numFmtId="176" fontId="19" fillId="0" borderId="10" xfId="0" applyNumberFormat="1" applyFont="1" applyFill="1" applyBorder="1" applyAlignment="1" applyProtection="1">
      <alignment horizontal="center" vertical="center"/>
    </xf>
    <xf numFmtId="57" fontId="32" fillId="0" borderId="10" xfId="0" applyNumberFormat="1" applyFont="1" applyFill="1" applyBorder="1" applyAlignment="1" applyProtection="1">
      <alignment horizontal="center" vertical="center"/>
    </xf>
    <xf numFmtId="179" fontId="19" fillId="0" borderId="10" xfId="0" applyNumberFormat="1" applyFont="1" applyFill="1" applyBorder="1" applyAlignment="1" applyProtection="1">
      <alignment horizontal="center" vertical="center"/>
    </xf>
    <xf numFmtId="176" fontId="21" fillId="0" borderId="10" xfId="0" applyNumberFormat="1" applyFont="1" applyFill="1" applyBorder="1" applyAlignment="1" applyProtection="1">
      <alignment vertical="center"/>
    </xf>
    <xf numFmtId="176" fontId="22" fillId="0" borderId="10" xfId="0" applyNumberFormat="1" applyFont="1" applyFill="1" applyBorder="1" applyAlignment="1" applyProtection="1">
      <alignment vertical="center"/>
    </xf>
    <xf numFmtId="180" fontId="23" fillId="0" borderId="10" xfId="0" applyNumberFormat="1" applyFont="1" applyFill="1" applyBorder="1" applyAlignment="1" applyProtection="1">
      <alignment horizontal="center" vertical="center"/>
    </xf>
    <xf numFmtId="181" fontId="33" fillId="0" borderId="10" xfId="0" applyNumberFormat="1" applyFont="1" applyFill="1" applyBorder="1" applyAlignment="1" applyProtection="1">
      <alignment horizontal="center" vertical="center"/>
    </xf>
    <xf numFmtId="176" fontId="19" fillId="0" borderId="10" xfId="0" applyNumberFormat="1" applyFont="1" applyFill="1" applyBorder="1" applyAlignment="1" applyProtection="1"/>
    <xf numFmtId="176" fontId="38" fillId="0" borderId="10" xfId="0" applyNumberFormat="1" applyFont="1" applyFill="1" applyBorder="1" applyAlignment="1" applyProtection="1">
      <alignment horizontal="center"/>
    </xf>
    <xf numFmtId="180" fontId="34" fillId="0" borderId="10" xfId="0" applyNumberFormat="1" applyFont="1" applyFill="1" applyBorder="1" applyAlignment="1" applyProtection="1">
      <alignment horizontal="center" vertical="center"/>
      <protection locked="0"/>
    </xf>
    <xf numFmtId="176" fontId="31" fillId="33" borderId="0" xfId="0" applyNumberFormat="1" applyFont="1" applyFill="1" applyBorder="1" applyAlignment="1" applyProtection="1">
      <alignment horizontal="center"/>
    </xf>
    <xf numFmtId="176" fontId="19" fillId="34" borderId="11" xfId="0" applyNumberFormat="1" applyFont="1" applyFill="1" applyBorder="1" applyAlignment="1" applyProtection="1">
      <alignment horizontal="center" vertical="center"/>
    </xf>
    <xf numFmtId="176" fontId="19" fillId="34" borderId="12" xfId="0" applyNumberFormat="1" applyFont="1" applyFill="1" applyBorder="1" applyAlignment="1" applyProtection="1">
      <alignment horizontal="center" vertical="center"/>
    </xf>
    <xf numFmtId="176" fontId="19" fillId="0" borderId="10" xfId="0" applyNumberFormat="1" applyFont="1" applyFill="1" applyBorder="1" applyAlignment="1" applyProtection="1">
      <alignment horizontal="center" vertical="center"/>
    </xf>
    <xf numFmtId="176" fontId="22" fillId="0" borderId="10" xfId="0" applyNumberFormat="1" applyFont="1" applyFill="1" applyBorder="1" applyAlignment="1" applyProtection="1"/>
    <xf numFmtId="0" fontId="37" fillId="0" borderId="10" xfId="0" applyFont="1" applyFill="1" applyBorder="1" applyAlignment="1">
      <alignment horizontal="center" vertical="center" wrapText="1"/>
    </xf>
    <xf numFmtId="176" fontId="24" fillId="0" borderId="10" xfId="0" applyNumberFormat="1" applyFont="1" applyFill="1" applyBorder="1" applyAlignment="1" applyProtection="1"/>
    <xf numFmtId="180" fontId="20" fillId="0" borderId="10" xfId="0" applyNumberFormat="1" applyFont="1" applyFill="1" applyBorder="1" applyAlignment="1" applyProtection="1"/>
    <xf numFmtId="179" fontId="27" fillId="0" borderId="10" xfId="0" applyNumberFormat="1" applyFont="1" applyFill="1" applyBorder="1" applyAlignment="1" applyProtection="1"/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6"/>
  <sheetViews>
    <sheetView showGridLines="0" tabSelected="1" topLeftCell="B1" zoomScale="78" zoomScaleNormal="78" workbookViewId="0">
      <selection activeCell="R20" sqref="R20"/>
    </sheetView>
  </sheetViews>
  <sheetFormatPr defaultColWidth="9" defaultRowHeight="14.25" customHeight="1"/>
  <cols>
    <col min="1" max="1" width="0" style="1" hidden="1" customWidth="1"/>
    <col min="2" max="2" width="30.125" style="1" customWidth="1"/>
    <col min="3" max="3" width="8.5" style="2" customWidth="1"/>
    <col min="4" max="4" width="9.25" style="1" customWidth="1"/>
    <col min="5" max="5" width="0" style="1" hidden="1" customWidth="1"/>
    <col min="6" max="6" width="9.5" style="1" customWidth="1"/>
    <col min="7" max="7" width="10.25" style="1" bestFit="1" customWidth="1"/>
    <col min="8" max="8" width="9.125" style="3" customWidth="1"/>
    <col min="9" max="9" width="18.5" style="3" customWidth="1"/>
    <col min="10" max="10" width="19.375" style="3" customWidth="1"/>
    <col min="11" max="11" width="9.625" style="1" customWidth="1"/>
    <col min="12" max="12" width="10" style="1" customWidth="1"/>
    <col min="13" max="13" width="17.5" style="1" customWidth="1"/>
    <col min="14" max="14" width="17.75" style="4" customWidth="1"/>
    <col min="15" max="16384" width="9" style="1"/>
  </cols>
  <sheetData>
    <row r="1" spans="1:23" ht="25.5" customHeight="1">
      <c r="B1" s="31" t="s">
        <v>72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23" s="5" customFormat="1" ht="13.5" customHeight="1">
      <c r="A2" s="6"/>
      <c r="B2" s="6"/>
      <c r="C2" s="6"/>
      <c r="D2" s="6"/>
      <c r="E2" s="6"/>
      <c r="F2" s="6"/>
      <c r="G2" s="6"/>
      <c r="H2" s="7"/>
      <c r="I2" s="7"/>
      <c r="J2" s="7"/>
      <c r="K2" s="6"/>
      <c r="L2" s="6"/>
      <c r="M2" s="8" t="s">
        <v>0</v>
      </c>
      <c r="N2" s="9">
        <v>42736</v>
      </c>
    </row>
    <row r="3" spans="1:23" s="5" customFormat="1" ht="12" customHeight="1">
      <c r="A3" s="32" t="s">
        <v>1</v>
      </c>
      <c r="B3" s="34" t="s">
        <v>2</v>
      </c>
      <c r="C3" s="34" t="s">
        <v>3</v>
      </c>
      <c r="D3" s="34" t="s">
        <v>4</v>
      </c>
      <c r="E3" s="34"/>
      <c r="F3" s="34"/>
      <c r="G3" s="34" t="s">
        <v>5</v>
      </c>
      <c r="H3" s="34"/>
      <c r="I3" s="20"/>
      <c r="J3" s="20"/>
      <c r="K3" s="34" t="s">
        <v>6</v>
      </c>
      <c r="L3" s="34"/>
      <c r="M3" s="34"/>
      <c r="N3" s="34"/>
    </row>
    <row r="4" spans="1:23" s="5" customFormat="1" ht="28.5" customHeight="1">
      <c r="A4" s="33"/>
      <c r="B4" s="34"/>
      <c r="C4" s="34"/>
      <c r="D4" s="21" t="s">
        <v>7</v>
      </c>
      <c r="E4" s="21"/>
      <c r="F4" s="22" t="s">
        <v>8</v>
      </c>
      <c r="G4" s="21" t="s">
        <v>7</v>
      </c>
      <c r="H4" s="22" t="s">
        <v>8</v>
      </c>
      <c r="I4" s="20" t="s">
        <v>9</v>
      </c>
      <c r="J4" s="20" t="s">
        <v>10</v>
      </c>
      <c r="K4" s="21" t="s">
        <v>11</v>
      </c>
      <c r="L4" s="21" t="s">
        <v>12</v>
      </c>
      <c r="M4" s="21" t="s">
        <v>13</v>
      </c>
      <c r="N4" s="23" t="s">
        <v>14</v>
      </c>
    </row>
    <row r="5" spans="1:23" s="5" customFormat="1" ht="28.5" customHeight="1">
      <c r="A5" s="10" t="s">
        <v>1</v>
      </c>
      <c r="B5" s="24" t="s">
        <v>71</v>
      </c>
      <c r="C5" s="21"/>
      <c r="D5" s="21"/>
      <c r="E5" s="21"/>
      <c r="F5" s="22"/>
      <c r="G5" s="21"/>
      <c r="H5" s="22"/>
      <c r="I5" s="21"/>
      <c r="J5" s="21"/>
      <c r="K5" s="21"/>
      <c r="L5" s="21"/>
      <c r="M5" s="21"/>
      <c r="N5" s="23"/>
    </row>
    <row r="6" spans="1:23" s="5" customFormat="1" ht="28.5" customHeight="1">
      <c r="A6" s="10" t="s">
        <v>15</v>
      </c>
      <c r="B6" s="25" t="s">
        <v>16</v>
      </c>
      <c r="C6" s="21" t="s">
        <v>17</v>
      </c>
      <c r="D6" s="26">
        <f>D7+D29</f>
        <v>32687</v>
      </c>
      <c r="E6" s="26">
        <v>32687</v>
      </c>
      <c r="F6" s="26">
        <f>F7+F29</f>
        <v>32687</v>
      </c>
      <c r="G6" s="26">
        <f>G7+G29</f>
        <v>35966</v>
      </c>
      <c r="H6" s="26">
        <f>H7+H29</f>
        <v>35966</v>
      </c>
      <c r="I6" s="26">
        <f>F6-H6</f>
        <v>-3279</v>
      </c>
      <c r="J6" s="27">
        <f>IF(ISERROR(I6/H6),"",I6/H6)</f>
        <v>-9.1169437802368899E-2</v>
      </c>
      <c r="K6" s="26">
        <f>K7+K29</f>
        <v>2687021</v>
      </c>
      <c r="L6" s="26">
        <f>L7+L29</f>
        <v>2181713</v>
      </c>
      <c r="M6" s="26">
        <f>K6-L6</f>
        <v>505308</v>
      </c>
      <c r="N6" s="27">
        <f>IF(ISERROR(M6/L6),"",M6/L6)</f>
        <v>0.23161066556416907</v>
      </c>
      <c r="O6" s="11"/>
      <c r="P6" s="11"/>
      <c r="Q6" s="11"/>
      <c r="R6" s="11"/>
      <c r="S6" s="11"/>
      <c r="T6" s="11"/>
      <c r="U6" s="11"/>
      <c r="V6" s="11"/>
      <c r="W6" s="11"/>
    </row>
    <row r="7" spans="1:23" ht="15.75" customHeight="1">
      <c r="A7" s="10" t="s">
        <v>18</v>
      </c>
      <c r="B7" s="35" t="s">
        <v>19</v>
      </c>
      <c r="C7" s="21" t="s">
        <v>17</v>
      </c>
      <c r="D7" s="26">
        <f>D11+D20</f>
        <v>24157</v>
      </c>
      <c r="E7" s="26">
        <v>24157</v>
      </c>
      <c r="F7" s="26">
        <f>F11+F20</f>
        <v>24157</v>
      </c>
      <c r="G7" s="26">
        <f>G11+G20</f>
        <v>25943</v>
      </c>
      <c r="H7" s="26">
        <f>H11+H20</f>
        <v>25943</v>
      </c>
      <c r="I7" s="26">
        <f>F7-H7</f>
        <v>-1786</v>
      </c>
      <c r="J7" s="27">
        <f>IF(ISERROR(I7/H7),"",I7/H7)</f>
        <v>-6.8843233242107699E-2</v>
      </c>
      <c r="K7" s="26">
        <f>K11+K20</f>
        <v>1527128</v>
      </c>
      <c r="L7" s="26">
        <f>L11+L20</f>
        <v>1158157</v>
      </c>
      <c r="M7" s="26">
        <f>K7-L7</f>
        <v>368971</v>
      </c>
      <c r="N7" s="27">
        <f>IF(ISERROR(M7/L7),"",M7/L7)</f>
        <v>0.31858461331235749</v>
      </c>
    </row>
    <row r="8" spans="1:23" ht="15.75" customHeight="1">
      <c r="A8" s="10" t="s">
        <v>20</v>
      </c>
      <c r="B8" s="28" t="s">
        <v>21</v>
      </c>
      <c r="C8" s="21" t="s">
        <v>17</v>
      </c>
      <c r="D8" s="26">
        <v>23396</v>
      </c>
      <c r="E8" s="26">
        <v>23396</v>
      </c>
      <c r="F8" s="26">
        <v>23396</v>
      </c>
      <c r="G8" s="26">
        <v>25017</v>
      </c>
      <c r="H8" s="26">
        <v>25017</v>
      </c>
      <c r="I8" s="26">
        <f>F8-H8</f>
        <v>-1621</v>
      </c>
      <c r="J8" s="27">
        <f>IF(ISERROR(I8/H8),"",I8/H8)</f>
        <v>-6.479593876164208E-2</v>
      </c>
      <c r="K8" s="26">
        <v>1452497</v>
      </c>
      <c r="L8" s="26">
        <v>1092799</v>
      </c>
      <c r="M8" s="26">
        <f>K8-L8</f>
        <v>359698</v>
      </c>
      <c r="N8" s="27">
        <f>IF(ISERROR(M8/L8),"",M8/L8)</f>
        <v>0.32915293663336076</v>
      </c>
    </row>
    <row r="9" spans="1:23" ht="15.75" customHeight="1">
      <c r="A9" s="19" t="s">
        <v>69</v>
      </c>
      <c r="B9" s="29" t="s">
        <v>70</v>
      </c>
      <c r="C9" s="21" t="s">
        <v>17</v>
      </c>
      <c r="D9" s="36">
        <v>3147</v>
      </c>
      <c r="E9" s="36">
        <v>3147</v>
      </c>
      <c r="F9" s="36">
        <v>3147</v>
      </c>
      <c r="G9" s="26">
        <v>5690</v>
      </c>
      <c r="H9" s="26">
        <v>5690</v>
      </c>
      <c r="I9" s="26">
        <f>F9-H9</f>
        <v>-2543</v>
      </c>
      <c r="J9" s="27">
        <f>IF(ISERROR(I9/H9),"",I9/H9)</f>
        <v>-0.44692442882249561</v>
      </c>
      <c r="K9" s="36">
        <v>126261</v>
      </c>
      <c r="L9" s="26">
        <v>77173</v>
      </c>
      <c r="M9" s="26">
        <f>K9-L9</f>
        <v>49088</v>
      </c>
      <c r="N9" s="27">
        <f>IF(ISERROR(M9/L9),"",M9/L9)</f>
        <v>0.63607738457750773</v>
      </c>
    </row>
    <row r="10" spans="1:23" ht="15.75" customHeight="1">
      <c r="A10" s="10" t="s">
        <v>22</v>
      </c>
      <c r="B10" s="37" t="s">
        <v>23</v>
      </c>
      <c r="C10" s="21"/>
      <c r="D10" s="21"/>
      <c r="E10" s="21"/>
      <c r="F10" s="22"/>
      <c r="G10" s="21"/>
      <c r="H10" s="22"/>
      <c r="I10" s="21"/>
      <c r="J10" s="21"/>
      <c r="K10" s="21"/>
      <c r="L10" s="21"/>
      <c r="M10" s="26">
        <f t="shared" ref="M10:M17" si="0">K11-L11</f>
        <v>363818</v>
      </c>
      <c r="N10" s="27">
        <f t="shared" ref="N10:N17" si="1">IF(ISERROR(M10/L11),"",M10/L11)</f>
        <v>0.32476587752522434</v>
      </c>
    </row>
    <row r="11" spans="1:23" ht="15.75" customHeight="1">
      <c r="A11" s="10" t="s">
        <v>24</v>
      </c>
      <c r="B11" s="28" t="s">
        <v>25</v>
      </c>
      <c r="C11" s="21" t="s">
        <v>17</v>
      </c>
      <c r="D11" s="30">
        <v>23625</v>
      </c>
      <c r="E11" s="30">
        <v>23625</v>
      </c>
      <c r="F11" s="30">
        <v>23625</v>
      </c>
      <c r="G11" s="26">
        <v>25520</v>
      </c>
      <c r="H11" s="26">
        <v>25520</v>
      </c>
      <c r="I11" s="26">
        <f t="shared" ref="I11:I18" si="2">F11-H11</f>
        <v>-1895</v>
      </c>
      <c r="J11" s="27">
        <f t="shared" ref="J11:J18" si="3">IF(ISERROR(I11/H11),"",I11/H11)</f>
        <v>-7.4255485893416934E-2</v>
      </c>
      <c r="K11" s="30">
        <v>1484065</v>
      </c>
      <c r="L11" s="26">
        <v>1120247</v>
      </c>
      <c r="M11" s="26">
        <f t="shared" si="0"/>
        <v>355191</v>
      </c>
      <c r="N11" s="27">
        <f t="shared" si="1"/>
        <v>0.33380699038870892</v>
      </c>
    </row>
    <row r="12" spans="1:23" ht="15.75" customHeight="1">
      <c r="A12" s="10" t="s">
        <v>26</v>
      </c>
      <c r="B12" s="28" t="s">
        <v>27</v>
      </c>
      <c r="C12" s="21" t="s">
        <v>17</v>
      </c>
      <c r="D12" s="30">
        <v>22922</v>
      </c>
      <c r="E12" s="30">
        <v>22922</v>
      </c>
      <c r="F12" s="30">
        <v>22922</v>
      </c>
      <c r="G12" s="26">
        <v>24656</v>
      </c>
      <c r="H12" s="26">
        <v>24656</v>
      </c>
      <c r="I12" s="26">
        <f t="shared" si="2"/>
        <v>-1734</v>
      </c>
      <c r="J12" s="27">
        <f t="shared" si="3"/>
        <v>-7.0327709279688511E-2</v>
      </c>
      <c r="K12" s="30">
        <v>1419252</v>
      </c>
      <c r="L12" s="26">
        <v>1064061</v>
      </c>
      <c r="M12" s="26">
        <f t="shared" si="0"/>
        <v>570448466</v>
      </c>
      <c r="N12" s="27">
        <f t="shared" si="1"/>
        <v>0.63258401506517659</v>
      </c>
    </row>
    <row r="13" spans="1:23" ht="15.75" customHeight="1">
      <c r="A13" s="10" t="s">
        <v>28</v>
      </c>
      <c r="B13" s="28" t="s">
        <v>29</v>
      </c>
      <c r="C13" s="21" t="s">
        <v>30</v>
      </c>
      <c r="D13" s="30">
        <v>153499909</v>
      </c>
      <c r="E13" s="30">
        <v>153499909</v>
      </c>
      <c r="F13" s="30">
        <v>153499909</v>
      </c>
      <c r="G13" s="26">
        <v>32402316</v>
      </c>
      <c r="H13" s="26">
        <v>32402316</v>
      </c>
      <c r="I13" s="26">
        <f t="shared" si="2"/>
        <v>121097593</v>
      </c>
      <c r="J13" s="27">
        <f t="shared" si="3"/>
        <v>3.7373128822026178</v>
      </c>
      <c r="K13" s="30">
        <v>1472223491</v>
      </c>
      <c r="L13" s="26">
        <v>901775025</v>
      </c>
      <c r="M13" s="26">
        <f t="shared" si="0"/>
        <v>362939</v>
      </c>
      <c r="N13" s="27">
        <f t="shared" si="1"/>
        <v>0.32627015034322554</v>
      </c>
    </row>
    <row r="14" spans="1:23" ht="15.75" customHeight="1">
      <c r="A14" s="10" t="s">
        <v>31</v>
      </c>
      <c r="B14" s="28" t="s">
        <v>32</v>
      </c>
      <c r="C14" s="21" t="s">
        <v>17</v>
      </c>
      <c r="D14" s="30">
        <v>23549</v>
      </c>
      <c r="E14" s="30">
        <v>23549</v>
      </c>
      <c r="F14" s="30">
        <v>23549</v>
      </c>
      <c r="G14" s="26">
        <v>25514</v>
      </c>
      <c r="H14" s="26">
        <v>25514</v>
      </c>
      <c r="I14" s="26">
        <f t="shared" si="2"/>
        <v>-1965</v>
      </c>
      <c r="J14" s="27">
        <f t="shared" si="3"/>
        <v>-7.7016539938857098E-2</v>
      </c>
      <c r="K14" s="30">
        <v>1475327</v>
      </c>
      <c r="L14" s="26">
        <v>1112388</v>
      </c>
      <c r="M14" s="26">
        <f t="shared" si="0"/>
        <v>354114</v>
      </c>
      <c r="N14" s="27">
        <f t="shared" si="1"/>
        <v>0.33388302581668933</v>
      </c>
    </row>
    <row r="15" spans="1:23" ht="15.75" customHeight="1">
      <c r="A15" s="10" t="s">
        <v>33</v>
      </c>
      <c r="B15" s="28" t="s">
        <v>34</v>
      </c>
      <c r="C15" s="21" t="s">
        <v>17</v>
      </c>
      <c r="D15" s="30">
        <v>22849</v>
      </c>
      <c r="E15" s="30">
        <v>22849</v>
      </c>
      <c r="F15" s="30">
        <v>22849</v>
      </c>
      <c r="G15" s="26">
        <v>24654</v>
      </c>
      <c r="H15" s="26">
        <v>24654</v>
      </c>
      <c r="I15" s="26">
        <f t="shared" si="2"/>
        <v>-1805</v>
      </c>
      <c r="J15" s="27">
        <f t="shared" si="3"/>
        <v>-7.3213271680051914E-2</v>
      </c>
      <c r="K15" s="30">
        <v>1414707</v>
      </c>
      <c r="L15" s="26">
        <v>1060593</v>
      </c>
      <c r="M15" s="26">
        <f t="shared" si="0"/>
        <v>569508642</v>
      </c>
      <c r="N15" s="27">
        <f t="shared" si="1"/>
        <v>0.63902873531610827</v>
      </c>
    </row>
    <row r="16" spans="1:23" ht="15.75" customHeight="1">
      <c r="A16" s="10" t="s">
        <v>35</v>
      </c>
      <c r="B16" s="28" t="s">
        <v>29</v>
      </c>
      <c r="C16" s="21" t="s">
        <v>30</v>
      </c>
      <c r="D16" s="30">
        <v>153484398</v>
      </c>
      <c r="E16" s="30">
        <v>153484398</v>
      </c>
      <c r="F16" s="30">
        <v>153484398</v>
      </c>
      <c r="G16" s="26">
        <v>32401716</v>
      </c>
      <c r="H16" s="26">
        <v>32401716</v>
      </c>
      <c r="I16" s="26">
        <f t="shared" si="2"/>
        <v>121082682</v>
      </c>
      <c r="J16" s="27">
        <f t="shared" si="3"/>
        <v>3.7369218963588224</v>
      </c>
      <c r="K16" s="30">
        <v>1460718396</v>
      </c>
      <c r="L16" s="26">
        <v>891209754</v>
      </c>
      <c r="M16" s="26">
        <f t="shared" si="0"/>
        <v>15956</v>
      </c>
      <c r="N16" s="27">
        <f t="shared" si="1"/>
        <v>0.22759820842723874</v>
      </c>
    </row>
    <row r="17" spans="1:15" ht="15.75" customHeight="1">
      <c r="A17" s="10" t="s">
        <v>36</v>
      </c>
      <c r="B17" s="28" t="s">
        <v>37</v>
      </c>
      <c r="C17" s="21" t="s">
        <v>17</v>
      </c>
      <c r="D17" s="30">
        <v>1332</v>
      </c>
      <c r="E17" s="30">
        <v>1332</v>
      </c>
      <c r="F17" s="30">
        <v>1332</v>
      </c>
      <c r="G17" s="26">
        <v>1267</v>
      </c>
      <c r="H17" s="26">
        <v>1267</v>
      </c>
      <c r="I17" s="26">
        <f t="shared" si="2"/>
        <v>65</v>
      </c>
      <c r="J17" s="27">
        <f t="shared" si="3"/>
        <v>5.1302288871349647E-2</v>
      </c>
      <c r="K17" s="30">
        <v>86062</v>
      </c>
      <c r="L17" s="26">
        <v>70106</v>
      </c>
      <c r="M17" s="26">
        <f t="shared" si="0"/>
        <v>-969</v>
      </c>
      <c r="N17" s="27">
        <f t="shared" si="1"/>
        <v>-5.420584796630175E-3</v>
      </c>
    </row>
    <row r="18" spans="1:15" ht="15.75" customHeight="1">
      <c r="A18" s="10" t="s">
        <v>38</v>
      </c>
      <c r="B18" s="28" t="s">
        <v>39</v>
      </c>
      <c r="C18" s="21" t="s">
        <v>17</v>
      </c>
      <c r="D18" s="30">
        <v>53</v>
      </c>
      <c r="E18" s="30">
        <v>53</v>
      </c>
      <c r="F18" s="30">
        <v>53</v>
      </c>
      <c r="G18" s="26">
        <v>57</v>
      </c>
      <c r="H18" s="26">
        <v>57</v>
      </c>
      <c r="I18" s="26">
        <f t="shared" si="2"/>
        <v>-4</v>
      </c>
      <c r="J18" s="27">
        <f t="shared" si="3"/>
        <v>-7.0175438596491224E-2</v>
      </c>
      <c r="K18" s="30">
        <v>177794</v>
      </c>
      <c r="L18" s="26">
        <v>178763</v>
      </c>
      <c r="M18" s="21"/>
      <c r="N18" s="23"/>
    </row>
    <row r="19" spans="1:15" ht="15.75" customHeight="1">
      <c r="A19" s="10" t="s">
        <v>40</v>
      </c>
      <c r="B19" s="37" t="s">
        <v>41</v>
      </c>
      <c r="C19" s="21"/>
      <c r="D19" s="21"/>
      <c r="E19" s="21"/>
      <c r="F19" s="22"/>
      <c r="G19" s="21"/>
      <c r="H19" s="22"/>
      <c r="I19" s="21"/>
      <c r="J19" s="21"/>
      <c r="K19" s="21"/>
      <c r="L19" s="21"/>
      <c r="M19" s="26">
        <f t="shared" ref="M19:M26" si="4">K20-L20</f>
        <v>5153</v>
      </c>
      <c r="N19" s="27">
        <f t="shared" ref="N19:N26" si="5">IF(ISERROR(M19/L20),"",M19/L20)</f>
        <v>0.13592719599050382</v>
      </c>
    </row>
    <row r="20" spans="1:15" ht="15.75" customHeight="1">
      <c r="A20" s="10" t="s">
        <v>42</v>
      </c>
      <c r="B20" s="28" t="s">
        <v>25</v>
      </c>
      <c r="C20" s="21" t="s">
        <v>17</v>
      </c>
      <c r="D20" s="30">
        <v>532</v>
      </c>
      <c r="E20" s="30">
        <v>532</v>
      </c>
      <c r="F20" s="30">
        <v>532</v>
      </c>
      <c r="G20" s="26">
        <v>423</v>
      </c>
      <c r="H20" s="26">
        <v>423</v>
      </c>
      <c r="I20" s="26">
        <f t="shared" ref="I20:I27" si="6">F20-H20</f>
        <v>109</v>
      </c>
      <c r="J20" s="27">
        <f t="shared" ref="J20:J27" si="7">IF(ISERROR(I20/H20),"",I20/H20)</f>
        <v>0.25768321513002362</v>
      </c>
      <c r="K20" s="30">
        <v>43063</v>
      </c>
      <c r="L20" s="26">
        <v>37910</v>
      </c>
      <c r="M20" s="26">
        <f t="shared" si="4"/>
        <v>4507</v>
      </c>
      <c r="N20" s="27">
        <f t="shared" si="5"/>
        <v>0.15683067715220267</v>
      </c>
    </row>
    <row r="21" spans="1:15" ht="15.75" customHeight="1">
      <c r="A21" s="10" t="s">
        <v>43</v>
      </c>
      <c r="B21" s="28" t="s">
        <v>44</v>
      </c>
      <c r="C21" s="21" t="s">
        <v>17</v>
      </c>
      <c r="D21" s="30">
        <v>474</v>
      </c>
      <c r="E21" s="30">
        <v>474</v>
      </c>
      <c r="F21" s="30">
        <v>474</v>
      </c>
      <c r="G21" s="26">
        <v>361</v>
      </c>
      <c r="H21" s="26">
        <v>361</v>
      </c>
      <c r="I21" s="26">
        <f t="shared" si="6"/>
        <v>113</v>
      </c>
      <c r="J21" s="27">
        <f t="shared" si="7"/>
        <v>0.31301939058171746</v>
      </c>
      <c r="K21" s="30">
        <v>33245</v>
      </c>
      <c r="L21" s="26">
        <v>28738</v>
      </c>
      <c r="M21" s="26">
        <f t="shared" si="4"/>
        <v>646</v>
      </c>
      <c r="N21" s="27">
        <f t="shared" si="5"/>
        <v>7.0431748800697774E-2</v>
      </c>
    </row>
    <row r="22" spans="1:15" ht="15.75" customHeight="1">
      <c r="A22" s="10" t="s">
        <v>45</v>
      </c>
      <c r="B22" s="28" t="s">
        <v>46</v>
      </c>
      <c r="C22" s="21" t="s">
        <v>17</v>
      </c>
      <c r="D22" s="30">
        <v>58</v>
      </c>
      <c r="E22" s="30">
        <v>58</v>
      </c>
      <c r="F22" s="30">
        <v>58</v>
      </c>
      <c r="G22" s="26">
        <v>62</v>
      </c>
      <c r="H22" s="26">
        <v>62</v>
      </c>
      <c r="I22" s="26">
        <f t="shared" si="6"/>
        <v>-4</v>
      </c>
      <c r="J22" s="27">
        <f t="shared" si="7"/>
        <v>-6.4516129032258063E-2</v>
      </c>
      <c r="K22" s="30">
        <v>9818</v>
      </c>
      <c r="L22" s="26">
        <v>9172</v>
      </c>
      <c r="M22" s="26">
        <f t="shared" si="4"/>
        <v>9826314</v>
      </c>
      <c r="N22" s="27">
        <f t="shared" si="5"/>
        <v>0.56333368686275131</v>
      </c>
    </row>
    <row r="23" spans="1:15" ht="15.75" customHeight="1">
      <c r="A23" s="10" t="s">
        <v>47</v>
      </c>
      <c r="B23" s="28" t="s">
        <v>48</v>
      </c>
      <c r="C23" s="21" t="s">
        <v>49</v>
      </c>
      <c r="D23" s="30">
        <v>847988</v>
      </c>
      <c r="E23" s="30">
        <v>847988</v>
      </c>
      <c r="F23" s="30">
        <v>847988</v>
      </c>
      <c r="G23" s="26">
        <v>233847</v>
      </c>
      <c r="H23" s="26">
        <v>233847</v>
      </c>
      <c r="I23" s="26">
        <f t="shared" si="6"/>
        <v>614141</v>
      </c>
      <c r="J23" s="27">
        <f t="shared" si="7"/>
        <v>2.6262513523799749</v>
      </c>
      <c r="K23" s="30">
        <v>27269464</v>
      </c>
      <c r="L23" s="26">
        <v>17443150</v>
      </c>
      <c r="M23" s="26">
        <f t="shared" si="4"/>
        <v>9329196</v>
      </c>
      <c r="N23" s="27">
        <f t="shared" si="5"/>
        <v>0.81854755214763975</v>
      </c>
    </row>
    <row r="24" spans="1:15" ht="15.75" customHeight="1">
      <c r="A24" s="10" t="s">
        <v>50</v>
      </c>
      <c r="B24" s="28" t="s">
        <v>29</v>
      </c>
      <c r="C24" s="21" t="s">
        <v>49</v>
      </c>
      <c r="D24" s="30">
        <v>828338</v>
      </c>
      <c r="E24" s="30">
        <v>828338</v>
      </c>
      <c r="F24" s="30">
        <v>828338</v>
      </c>
      <c r="G24" s="26">
        <v>250099</v>
      </c>
      <c r="H24" s="26">
        <v>250099</v>
      </c>
      <c r="I24" s="26">
        <f t="shared" si="6"/>
        <v>578239</v>
      </c>
      <c r="J24" s="27">
        <f t="shared" si="7"/>
        <v>2.3120404319889323</v>
      </c>
      <c r="K24" s="30">
        <v>20726452</v>
      </c>
      <c r="L24" s="26">
        <v>11397256</v>
      </c>
      <c r="M24" s="26">
        <f t="shared" si="4"/>
        <v>4297139</v>
      </c>
      <c r="N24" s="27">
        <f t="shared" si="5"/>
        <v>0.54017484908088398</v>
      </c>
    </row>
    <row r="25" spans="1:15" ht="15.75" customHeight="1">
      <c r="A25" s="10" t="s">
        <v>51</v>
      </c>
      <c r="B25" s="28" t="s">
        <v>52</v>
      </c>
      <c r="C25" s="21" t="s">
        <v>49</v>
      </c>
      <c r="D25" s="30">
        <v>326637</v>
      </c>
      <c r="E25" s="30">
        <v>326637</v>
      </c>
      <c r="F25" s="30">
        <v>326637</v>
      </c>
      <c r="G25" s="26">
        <v>155057</v>
      </c>
      <c r="H25" s="26">
        <v>155057</v>
      </c>
      <c r="I25" s="26">
        <f t="shared" si="6"/>
        <v>171580</v>
      </c>
      <c r="J25" s="27">
        <f t="shared" si="7"/>
        <v>1.1065608131203364</v>
      </c>
      <c r="K25" s="30">
        <v>12252228</v>
      </c>
      <c r="L25" s="26">
        <v>7955089</v>
      </c>
      <c r="M25" s="26">
        <f t="shared" si="4"/>
        <v>51</v>
      </c>
      <c r="N25" s="27">
        <f t="shared" si="5"/>
        <v>4.5200744482850304E-3</v>
      </c>
    </row>
    <row r="26" spans="1:15" ht="15.75" customHeight="1">
      <c r="A26" s="10" t="s">
        <v>53</v>
      </c>
      <c r="B26" s="28" t="s">
        <v>37</v>
      </c>
      <c r="C26" s="21" t="s">
        <v>17</v>
      </c>
      <c r="D26" s="30">
        <v>85</v>
      </c>
      <c r="E26" s="30">
        <v>85</v>
      </c>
      <c r="F26" s="30">
        <v>85</v>
      </c>
      <c r="G26" s="26">
        <v>100</v>
      </c>
      <c r="H26" s="26">
        <v>100</v>
      </c>
      <c r="I26" s="26">
        <f t="shared" si="6"/>
        <v>-15</v>
      </c>
      <c r="J26" s="27">
        <f t="shared" si="7"/>
        <v>-0.15</v>
      </c>
      <c r="K26" s="30">
        <v>11334</v>
      </c>
      <c r="L26" s="26">
        <v>11283</v>
      </c>
      <c r="M26" s="26">
        <f t="shared" si="4"/>
        <v>9</v>
      </c>
      <c r="N26" s="27">
        <f t="shared" si="5"/>
        <v>3.751719538121639E-4</v>
      </c>
    </row>
    <row r="27" spans="1:15" ht="15.75" customHeight="1">
      <c r="A27" s="10" t="s">
        <v>54</v>
      </c>
      <c r="B27" s="28" t="s">
        <v>39</v>
      </c>
      <c r="C27" s="21" t="s">
        <v>17</v>
      </c>
      <c r="D27" s="30">
        <v>13</v>
      </c>
      <c r="E27" s="30">
        <v>13</v>
      </c>
      <c r="F27" s="30">
        <v>13</v>
      </c>
      <c r="G27" s="26">
        <v>4</v>
      </c>
      <c r="H27" s="26">
        <v>4</v>
      </c>
      <c r="I27" s="26">
        <f t="shared" si="6"/>
        <v>9</v>
      </c>
      <c r="J27" s="27">
        <f t="shared" si="7"/>
        <v>2.25</v>
      </c>
      <c r="K27" s="30">
        <v>23998</v>
      </c>
      <c r="L27" s="26">
        <v>23989</v>
      </c>
      <c r="M27" s="21"/>
      <c r="N27" s="23"/>
    </row>
    <row r="28" spans="1:15" ht="15.75" customHeight="1">
      <c r="A28" s="10" t="s">
        <v>55</v>
      </c>
      <c r="B28" s="25" t="s">
        <v>56</v>
      </c>
      <c r="C28" s="21"/>
      <c r="D28" s="21"/>
      <c r="E28" s="21"/>
      <c r="F28" s="22"/>
      <c r="G28" s="21"/>
      <c r="H28" s="22"/>
      <c r="I28" s="21"/>
      <c r="J28" s="21"/>
      <c r="K28" s="21"/>
      <c r="L28" s="21"/>
      <c r="M28" s="26">
        <f t="shared" ref="M28:M33" si="8">K29-L29</f>
        <v>136337</v>
      </c>
      <c r="N28" s="27">
        <f t="shared" ref="N28:N33" si="9">IF(ISERROR(M28/L29),"",M28/L29)</f>
        <v>0.13319935597075294</v>
      </c>
    </row>
    <row r="29" spans="1:15" ht="15.75" customHeight="1">
      <c r="A29" s="10" t="s">
        <v>57</v>
      </c>
      <c r="B29" s="28" t="s">
        <v>25</v>
      </c>
      <c r="C29" s="21" t="s">
        <v>17</v>
      </c>
      <c r="D29" s="30">
        <v>8530</v>
      </c>
      <c r="E29" s="30">
        <v>8530</v>
      </c>
      <c r="F29" s="30">
        <v>8530</v>
      </c>
      <c r="G29" s="26">
        <v>10023</v>
      </c>
      <c r="H29" s="26">
        <v>10023</v>
      </c>
      <c r="I29" s="26">
        <f t="shared" ref="I29:I34" si="10">F29-H29</f>
        <v>-1493</v>
      </c>
      <c r="J29" s="27">
        <f t="shared" ref="J29:J34" si="11">IF(ISERROR(I29/H29),"",I29/H29)</f>
        <v>-0.14895739798463534</v>
      </c>
      <c r="K29" s="30">
        <v>1159893</v>
      </c>
      <c r="L29" s="26">
        <v>1023556</v>
      </c>
      <c r="M29" s="26">
        <f t="shared" si="8"/>
        <v>1055967</v>
      </c>
      <c r="N29" s="27">
        <f t="shared" si="9"/>
        <v>0.24240531435166948</v>
      </c>
    </row>
    <row r="30" spans="1:15" ht="15.75" customHeight="1">
      <c r="A30" s="10" t="s">
        <v>58</v>
      </c>
      <c r="B30" s="28" t="s">
        <v>59</v>
      </c>
      <c r="C30" s="21" t="s">
        <v>30</v>
      </c>
      <c r="D30" s="30">
        <v>58923</v>
      </c>
      <c r="E30" s="30">
        <v>58923</v>
      </c>
      <c r="F30" s="30">
        <v>58923</v>
      </c>
      <c r="G30" s="26">
        <v>84779</v>
      </c>
      <c r="H30" s="26">
        <v>84779</v>
      </c>
      <c r="I30" s="26">
        <f t="shared" si="10"/>
        <v>-25856</v>
      </c>
      <c r="J30" s="27">
        <f t="shared" si="11"/>
        <v>-0.30498118637870225</v>
      </c>
      <c r="K30" s="30">
        <v>5412171</v>
      </c>
      <c r="L30" s="26">
        <v>4356204</v>
      </c>
      <c r="M30" s="26">
        <f t="shared" si="8"/>
        <v>38186</v>
      </c>
      <c r="N30" s="27">
        <f t="shared" si="9"/>
        <v>9.6519231303917027E-2</v>
      </c>
    </row>
    <row r="31" spans="1:15" ht="15.75" customHeight="1">
      <c r="A31" s="10" t="s">
        <v>60</v>
      </c>
      <c r="B31" s="28" t="s">
        <v>61</v>
      </c>
      <c r="C31" s="21" t="s">
        <v>17</v>
      </c>
      <c r="D31" s="30">
        <v>2280</v>
      </c>
      <c r="E31" s="30">
        <v>2280</v>
      </c>
      <c r="F31" s="30">
        <v>2280</v>
      </c>
      <c r="G31" s="26">
        <v>2162</v>
      </c>
      <c r="H31" s="26">
        <v>2162</v>
      </c>
      <c r="I31" s="26">
        <f t="shared" si="10"/>
        <v>118</v>
      </c>
      <c r="J31" s="27">
        <f t="shared" si="11"/>
        <v>5.4579093432007397E-2</v>
      </c>
      <c r="K31" s="30">
        <v>433817</v>
      </c>
      <c r="L31" s="26">
        <v>395631</v>
      </c>
      <c r="M31" s="26">
        <f t="shared" si="8"/>
        <v>-1212</v>
      </c>
      <c r="N31" s="27">
        <f t="shared" si="9"/>
        <v>-4.7804050722779889E-3</v>
      </c>
    </row>
    <row r="32" spans="1:15" ht="15" customHeight="1">
      <c r="A32" s="10" t="s">
        <v>62</v>
      </c>
      <c r="B32" s="28" t="s">
        <v>63</v>
      </c>
      <c r="C32" s="21" t="s">
        <v>17</v>
      </c>
      <c r="D32" s="30">
        <v>0</v>
      </c>
      <c r="E32" s="30">
        <v>0</v>
      </c>
      <c r="F32" s="30">
        <v>0</v>
      </c>
      <c r="G32" s="26">
        <v>0</v>
      </c>
      <c r="H32" s="26">
        <v>0</v>
      </c>
      <c r="I32" s="26">
        <f t="shared" si="10"/>
        <v>0</v>
      </c>
      <c r="J32" s="27" t="str">
        <f t="shared" si="11"/>
        <v/>
      </c>
      <c r="K32" s="30">
        <v>252323</v>
      </c>
      <c r="L32" s="26">
        <v>253535</v>
      </c>
      <c r="M32" s="26">
        <f t="shared" si="8"/>
        <v>-3425</v>
      </c>
      <c r="N32" s="27">
        <f t="shared" si="9"/>
        <v>-0.62363437727603788</v>
      </c>
      <c r="O32" s="12"/>
    </row>
    <row r="33" spans="1:15" ht="15" customHeight="1">
      <c r="A33" s="10" t="s">
        <v>64</v>
      </c>
      <c r="B33" s="35" t="s">
        <v>65</v>
      </c>
      <c r="C33" s="21" t="s">
        <v>17</v>
      </c>
      <c r="D33" s="30">
        <v>5</v>
      </c>
      <c r="E33" s="30">
        <v>5</v>
      </c>
      <c r="F33" s="30">
        <v>5</v>
      </c>
      <c r="G33" s="26">
        <v>12</v>
      </c>
      <c r="H33" s="26">
        <v>12</v>
      </c>
      <c r="I33" s="26">
        <f t="shared" si="10"/>
        <v>-7</v>
      </c>
      <c r="J33" s="27">
        <f t="shared" si="11"/>
        <v>-0.58333333333333337</v>
      </c>
      <c r="K33" s="30">
        <v>2067</v>
      </c>
      <c r="L33" s="26">
        <v>5492</v>
      </c>
      <c r="M33" s="26">
        <f t="shared" si="8"/>
        <v>47</v>
      </c>
      <c r="N33" s="27">
        <f t="shared" si="9"/>
        <v>0.8545454545454545</v>
      </c>
      <c r="O33" s="12"/>
    </row>
    <row r="34" spans="1:15" ht="15" customHeight="1">
      <c r="A34" s="10" t="s">
        <v>66</v>
      </c>
      <c r="B34" s="35" t="s">
        <v>67</v>
      </c>
      <c r="C34" s="21" t="s">
        <v>17</v>
      </c>
      <c r="D34" s="30">
        <v>0</v>
      </c>
      <c r="E34" s="30">
        <v>0</v>
      </c>
      <c r="F34" s="30">
        <v>0</v>
      </c>
      <c r="G34" s="26">
        <v>0</v>
      </c>
      <c r="H34" s="26">
        <v>0</v>
      </c>
      <c r="I34" s="26">
        <f t="shared" si="10"/>
        <v>0</v>
      </c>
      <c r="J34" s="27" t="str">
        <f t="shared" si="11"/>
        <v/>
      </c>
      <c r="K34" s="30">
        <v>102</v>
      </c>
      <c r="L34" s="26">
        <v>55</v>
      </c>
      <c r="M34" s="38"/>
      <c r="N34" s="39"/>
    </row>
    <row r="35" spans="1:15" ht="14.25" customHeight="1">
      <c r="A35" s="13" t="s">
        <v>68</v>
      </c>
      <c r="B35" s="13" t="s">
        <v>68</v>
      </c>
      <c r="C35" s="14"/>
      <c r="D35" s="15"/>
      <c r="E35" s="15"/>
      <c r="F35" s="15"/>
      <c r="G35" s="15"/>
      <c r="H35" s="15"/>
      <c r="I35" s="16"/>
      <c r="J35" s="17"/>
      <c r="K35" s="15"/>
      <c r="L35" s="15"/>
    </row>
    <row r="36" spans="1:15" ht="14.25" customHeight="1">
      <c r="A36" s="18"/>
      <c r="B36" s="18"/>
    </row>
  </sheetData>
  <mergeCells count="7">
    <mergeCell ref="B1:N1"/>
    <mergeCell ref="A3:A4"/>
    <mergeCell ref="B3:B4"/>
    <mergeCell ref="C3:C4"/>
    <mergeCell ref="D3:F3"/>
    <mergeCell ref="G3:H3"/>
    <mergeCell ref="K3:N3"/>
  </mergeCells>
  <phoneticPr fontId="35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商事主体统计</vt:lpstr>
      <vt:lpstr>商事主体统计!Print_Area</vt:lpstr>
      <vt:lpstr>商事主体统计!Print_Titles</vt:lpstr>
    </vt:vector>
  </TitlesOfParts>
  <Company>SZAIC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JSJK</dc:creator>
  <cp:lastModifiedBy>罗袭</cp:lastModifiedBy>
  <cp:lastPrinted>2014-03-17T02:49:32Z</cp:lastPrinted>
  <dcterms:created xsi:type="dcterms:W3CDTF">2000-10-19T03:20:14Z</dcterms:created>
  <dcterms:modified xsi:type="dcterms:W3CDTF">2017-03-01T07:02:40Z</dcterms:modified>
</cp:coreProperties>
</file>