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商事主体统计" sheetId="1" r:id="rId1"/>
  </sheets>
  <definedNames>
    <definedName name="_xlnm.Print_Area" localSheetId="0">商事主体统计!$B$1:$N$33</definedName>
    <definedName name="_xlnm.Print_Titles" localSheetId="0">商事主体统计!$3:$4</definedName>
  </definedNames>
  <calcPr calcId="125725"/>
</workbook>
</file>

<file path=xl/calcChain.xml><?xml version="1.0" encoding="utf-8"?>
<calcChain xmlns="http://schemas.openxmlformats.org/spreadsheetml/2006/main">
  <c r="N33" i="1"/>
  <c r="M33"/>
  <c r="J33"/>
  <c r="I33"/>
  <c r="N32"/>
  <c r="M32"/>
  <c r="I32"/>
  <c r="J32" s="1"/>
  <c r="N31"/>
  <c r="M31"/>
  <c r="J31"/>
  <c r="I31"/>
  <c r="N30"/>
  <c r="M30"/>
  <c r="I30"/>
  <c r="J30" s="1"/>
  <c r="N29"/>
  <c r="M29"/>
  <c r="J29"/>
  <c r="I29"/>
  <c r="N28"/>
  <c r="M28"/>
  <c r="I28"/>
  <c r="J28" s="1"/>
  <c r="N26"/>
  <c r="M26"/>
  <c r="J26"/>
  <c r="I26"/>
  <c r="M25"/>
  <c r="N25" s="1"/>
  <c r="I25"/>
  <c r="J25" s="1"/>
  <c r="N24"/>
  <c r="M24"/>
  <c r="J24"/>
  <c r="I24"/>
  <c r="N23"/>
  <c r="M23"/>
  <c r="I23"/>
  <c r="J23" s="1"/>
  <c r="N22"/>
  <c r="M22"/>
  <c r="J22"/>
  <c r="I22"/>
  <c r="N21"/>
  <c r="M21"/>
  <c r="I21"/>
  <c r="J21" s="1"/>
  <c r="N20"/>
  <c r="M20"/>
  <c r="J20"/>
  <c r="I20"/>
  <c r="N19"/>
  <c r="M19"/>
  <c r="I19"/>
  <c r="J19" s="1"/>
  <c r="N17"/>
  <c r="M17"/>
  <c r="J17"/>
  <c r="I17"/>
  <c r="N16"/>
  <c r="M16"/>
  <c r="I16"/>
  <c r="J16" s="1"/>
  <c r="N15"/>
  <c r="M15"/>
  <c r="J15"/>
  <c r="I15"/>
  <c r="N14"/>
  <c r="M14"/>
  <c r="I14"/>
  <c r="J14" s="1"/>
  <c r="N13"/>
  <c r="M13"/>
  <c r="J13"/>
  <c r="I13"/>
  <c r="N12"/>
  <c r="M12"/>
  <c r="I12"/>
  <c r="J12" s="1"/>
  <c r="N11"/>
  <c r="M11"/>
  <c r="J11"/>
  <c r="I11"/>
  <c r="N10"/>
  <c r="M10"/>
  <c r="I10"/>
  <c r="J10" s="1"/>
  <c r="N8"/>
  <c r="M8"/>
  <c r="J8"/>
  <c r="I8"/>
  <c r="L7"/>
  <c r="K7"/>
  <c r="K6" s="1"/>
  <c r="M6" s="1"/>
  <c r="N6" s="1"/>
  <c r="H7"/>
  <c r="H6" s="1"/>
  <c r="G7"/>
  <c r="G6" s="1"/>
  <c r="F7"/>
  <c r="I7" s="1"/>
  <c r="J7" s="1"/>
  <c r="D7"/>
  <c r="L6"/>
  <c r="D6"/>
  <c r="M7" l="1"/>
  <c r="N7" s="1"/>
  <c r="F6"/>
  <c r="I6" s="1"/>
  <c r="J6" s="1"/>
</calcChain>
</file>

<file path=xl/sharedStrings.xml><?xml version="1.0" encoding="utf-8"?>
<sst xmlns="http://schemas.openxmlformats.org/spreadsheetml/2006/main" count="103" uniqueCount="71">
  <si>
    <t>报告期：</t>
  </si>
  <si>
    <t>recordid</t>
  </si>
  <si>
    <t>项目</t>
  </si>
  <si>
    <t>单位</t>
  </si>
  <si>
    <t>本年情况</t>
  </si>
  <si>
    <t>上年情况</t>
  </si>
  <si>
    <t>历年累计</t>
  </si>
  <si>
    <t>11月</t>
  </si>
  <si>
    <t>1-本月累计</t>
  </si>
  <si>
    <t>本年累计比上年同期增减</t>
  </si>
  <si>
    <t>本年累计比上年同期增减%</t>
  </si>
  <si>
    <t>至本月末</t>
  </si>
  <si>
    <t>至上年同期</t>
  </si>
  <si>
    <t>本月末比上年同期增减</t>
  </si>
  <si>
    <t>本月末比上年同期增减%</t>
  </si>
  <si>
    <t>4451</t>
  </si>
  <si>
    <t>商事主体总数</t>
  </si>
  <si>
    <t>户</t>
  </si>
  <si>
    <t>4454</t>
  </si>
  <si>
    <t>（一）企业总数</t>
  </si>
  <si>
    <t>85721975-93de-44d6-816b-1ff674e45186</t>
  </si>
  <si>
    <t xml:space="preserve">       其中：法人企业</t>
  </si>
  <si>
    <t>4455</t>
  </si>
  <si>
    <t xml:space="preserve">    1、内资企业（含私营）</t>
  </si>
  <si>
    <t>de3cb5c7-b6d7-459a-9759-c81991b29509</t>
  </si>
  <si>
    <t xml:space="preserve">       户数</t>
  </si>
  <si>
    <t>eadb138e-cb1d-44ed-adbf-622a1b30a075</t>
  </si>
  <si>
    <t xml:space="preserve">       其中:法人企业</t>
  </si>
  <si>
    <t>faaa7fe7-346e-442e-a253-65a5a9c880fb</t>
  </si>
  <si>
    <t xml:space="preserve">       注册资本</t>
  </si>
  <si>
    <t>万元</t>
  </si>
  <si>
    <t>959dcece-9b32-4cdb-b7df-e543cf33c380</t>
  </si>
  <si>
    <t xml:space="preserve">       其中：私营企业</t>
  </si>
  <si>
    <t>5ef233c5-9c27-4cfc-9a0d-8090959701d4</t>
  </si>
  <si>
    <t xml:space="preserve">       私营法人企业</t>
  </si>
  <si>
    <t>e0b62b4a-8b5a-40b4-ad14-46f4dfb69f41</t>
  </si>
  <si>
    <t>a60ef112-9f20-4484-b637-f15867ce858a</t>
  </si>
  <si>
    <t xml:space="preserve">       注销企业户数</t>
  </si>
  <si>
    <t>0de45537-4434-4d73-8cb8-8e50a3d01cf9</t>
  </si>
  <si>
    <t xml:space="preserve">       吊销企业户数</t>
  </si>
  <si>
    <t>4456</t>
  </si>
  <si>
    <t xml:space="preserve">    2、外资企业</t>
  </si>
  <si>
    <t>6ed770e1-5d54-4572-a40c-f2ede0e2ab53</t>
  </si>
  <si>
    <t>8164ea28-2780-42de-9ec2-e9bed6bc3da2</t>
  </si>
  <si>
    <t xml:space="preserve">       其中：1.法人企业</t>
  </si>
  <si>
    <t>b3c41a60-dfe3-47a1-9788-270add39d2c9</t>
  </si>
  <si>
    <t xml:space="preserve">       2.分支机构</t>
  </si>
  <si>
    <t>9d9e457d-80fd-4f32-9fdb-d16bfa4193c8</t>
  </si>
  <si>
    <t xml:space="preserve">       投资总额</t>
  </si>
  <si>
    <t>万美元</t>
  </si>
  <si>
    <t>a36ecb79-5462-46f8-be2f-367ef1a6e818</t>
  </si>
  <si>
    <t>92feed9a-d5b3-431b-b028-16b9d70df73d</t>
  </si>
  <si>
    <t xml:space="preserve">       其中:外方认缴</t>
  </si>
  <si>
    <t>32a98de6-6b4b-4b66-b0aa-307d23c8092e</t>
  </si>
  <si>
    <t>4ade5723-e162-4670-887a-2d2cf75bfc25</t>
  </si>
  <si>
    <t>4457</t>
  </si>
  <si>
    <t>（二）个体工商户总数</t>
  </si>
  <si>
    <t>d5008dbe-863c-4a70-aae7-4d359f8225eb</t>
  </si>
  <si>
    <t>64ddd666-0cc7-4131-bf36-09306b2952f7</t>
  </si>
  <si>
    <t xml:space="preserve">       资金数额</t>
  </si>
  <si>
    <t>ad5fbd52-51e5-417b-a9e3-a34eb4bee11f</t>
  </si>
  <si>
    <t xml:space="preserve">       注销户数</t>
  </si>
  <si>
    <t>0259fd48-0c6e-45c4-bfee-861cacfc6ff9</t>
  </si>
  <si>
    <t xml:space="preserve">       吊销数</t>
  </si>
  <si>
    <t>4452</t>
  </si>
  <si>
    <t>常驻代表机构</t>
  </si>
  <si>
    <t>4453</t>
  </si>
  <si>
    <t>承包勘探机构</t>
  </si>
  <si>
    <t>说明：按国家工商总局报表制度，私营企业纳入内资企业范畴，常驻代表机构、承包勘探机构、三来一补项目户数不纳入商事主体统计，另行单列。</t>
  </si>
  <si>
    <t>商事主体统计</t>
    <phoneticPr fontId="35" type="noConversion"/>
  </si>
  <si>
    <t>商事主体登记情况</t>
    <phoneticPr fontId="35" type="noConversion"/>
  </si>
</sst>
</file>

<file path=xl/styles.xml><?xml version="1.0" encoding="utf-8"?>
<styleSheet xmlns="http://schemas.openxmlformats.org/spreadsheetml/2006/main">
  <numFmts count="6">
    <numFmt numFmtId="176" formatCode="0.00_ ;[Red]\-0.00\ "/>
    <numFmt numFmtId="177" formatCode="0_);[Red]\(0\)"/>
    <numFmt numFmtId="178" formatCode="yyyy&quot;年&quot;m&quot;月&quot;;@"/>
    <numFmt numFmtId="179" formatCode="0.0%"/>
    <numFmt numFmtId="180" formatCode="0_ ;[Red]\-0\ "/>
    <numFmt numFmtId="181" formatCode="0.0%_ ;[Red]\-0.0%\ "/>
  </numFmts>
  <fonts count="3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2"/>
      <name val="宋体"/>
      <charset val="134"/>
    </font>
    <font>
      <sz val="10"/>
      <color indexed="62"/>
      <name val="宋体"/>
      <charset val="134"/>
    </font>
    <font>
      <sz val="10"/>
      <color indexed="8"/>
      <name val="宋体"/>
      <charset val="134"/>
    </font>
    <font>
      <b/>
      <sz val="14"/>
      <color indexed="62"/>
      <name val="黑体"/>
      <family val="3"/>
      <charset val="134"/>
    </font>
    <font>
      <b/>
      <sz val="12"/>
      <color indexed="62"/>
      <name val="黑体"/>
      <family val="3"/>
      <charset val="134"/>
    </font>
    <font>
      <sz val="10"/>
      <color indexed="18"/>
      <name val="宋体"/>
      <charset val="134"/>
    </font>
    <font>
      <sz val="12"/>
      <color indexed="62"/>
      <name val="黑体"/>
      <family val="3"/>
      <charset val="134"/>
    </font>
    <font>
      <b/>
      <sz val="10"/>
      <color indexed="62"/>
      <name val="宋体"/>
      <charset val="134"/>
    </font>
    <font>
      <sz val="10"/>
      <color indexed="62"/>
      <name val="黑体"/>
      <family val="3"/>
      <charset val="134"/>
    </font>
    <font>
      <sz val="10"/>
      <color indexed="10"/>
      <name val="宋体"/>
      <charset val="134"/>
    </font>
    <font>
      <b/>
      <sz val="12"/>
      <color indexed="10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20"/>
      <color indexed="62"/>
      <name val="黑体"/>
      <family val="3"/>
      <charset val="134"/>
    </font>
    <font>
      <sz val="10"/>
      <color indexed="62"/>
      <name val="Times New Roman"/>
      <family val="1"/>
    </font>
    <font>
      <sz val="10"/>
      <color indexed="18"/>
      <name val="Times New Roman"/>
      <family val="1"/>
    </font>
    <font>
      <sz val="10"/>
      <name val="Times New Roman"/>
      <family val="1"/>
    </font>
    <font>
      <sz val="9"/>
      <name val="宋体"/>
      <family val="2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/>
    <xf numFmtId="177" fontId="30" fillId="0" borderId="0" xfId="0" applyNumberFormat="1" applyFont="1" applyFill="1" applyBorder="1" applyAlignment="1" applyProtection="1"/>
    <xf numFmtId="179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176" fontId="19" fillId="33" borderId="0" xfId="0" applyNumberFormat="1" applyFont="1" applyFill="1" applyBorder="1" applyAlignment="1" applyProtection="1">
      <alignment vertical="center"/>
    </xf>
    <xf numFmtId="177" fontId="20" fillId="33" borderId="0" xfId="0" applyNumberFormat="1" applyFont="1" applyFill="1" applyBorder="1" applyAlignment="1" applyProtection="1">
      <alignment vertical="center"/>
    </xf>
    <xf numFmtId="176" fontId="19" fillId="33" borderId="0" xfId="0" applyNumberFormat="1" applyFont="1" applyFill="1" applyBorder="1" applyAlignment="1" applyProtection="1">
      <alignment horizontal="right" vertical="center"/>
    </xf>
    <xf numFmtId="178" fontId="32" fillId="33" borderId="0" xfId="0" applyNumberFormat="1" applyFont="1" applyFill="1" applyBorder="1" applyAlignment="1" applyProtection="1">
      <alignment vertical="center"/>
    </xf>
    <xf numFmtId="176" fontId="19" fillId="34" borderId="10" xfId="0" applyNumberFormat="1" applyFont="1" applyFill="1" applyBorder="1" applyAlignment="1" applyProtection="1">
      <alignment horizontal="center" vertical="center"/>
    </xf>
    <xf numFmtId="180" fontId="19" fillId="0" borderId="0" xfId="0" applyNumberFormat="1" applyFont="1" applyFill="1" applyBorder="1" applyAlignment="1" applyProtection="1"/>
    <xf numFmtId="180" fontId="18" fillId="0" borderId="0" xfId="0" applyNumberFormat="1" applyFont="1" applyFill="1" applyBorder="1" applyAlignment="1" applyProtection="1"/>
    <xf numFmtId="176" fontId="25" fillId="0" borderId="0" xfId="0" applyNumberFormat="1" applyFont="1" applyFill="1" applyBorder="1" applyAlignment="1" applyProtection="1"/>
    <xf numFmtId="176" fontId="19" fillId="0" borderId="0" xfId="0" applyNumberFormat="1" applyFont="1" applyFill="1" applyBorder="1" applyAlignment="1" applyProtection="1">
      <alignment horizontal="center"/>
    </xf>
    <xf numFmtId="180" fontId="34" fillId="0" borderId="0" xfId="0" applyNumberFormat="1" applyFont="1" applyFill="1" applyBorder="1" applyAlignment="1" applyProtection="1"/>
    <xf numFmtId="180" fontId="20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>
      <alignment horizontal="center"/>
    </xf>
    <xf numFmtId="179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/>
    <xf numFmtId="176" fontId="19" fillId="0" borderId="10" xfId="0" applyNumberFormat="1" applyFont="1" applyFill="1" applyBorder="1" applyAlignment="1" applyProtection="1">
      <alignment vertical="center"/>
    </xf>
    <xf numFmtId="176" fontId="19" fillId="0" borderId="10" xfId="0" applyNumberFormat="1" applyFont="1" applyFill="1" applyBorder="1" applyAlignment="1" applyProtection="1">
      <alignment horizontal="center" vertical="center"/>
    </xf>
    <xf numFmtId="57" fontId="32" fillId="0" borderId="10" xfId="0" applyNumberFormat="1" applyFont="1" applyFill="1" applyBorder="1" applyAlignment="1" applyProtection="1">
      <alignment horizontal="center" vertical="center"/>
    </xf>
    <xf numFmtId="179" fontId="19" fillId="0" borderId="10" xfId="0" applyNumberFormat="1" applyFont="1" applyFill="1" applyBorder="1" applyAlignment="1" applyProtection="1">
      <alignment horizontal="center" vertical="center"/>
    </xf>
    <xf numFmtId="176" fontId="21" fillId="0" borderId="10" xfId="0" applyNumberFormat="1" applyFont="1" applyFill="1" applyBorder="1" applyAlignment="1" applyProtection="1">
      <alignment vertical="center"/>
    </xf>
    <xf numFmtId="176" fontId="22" fillId="0" borderId="10" xfId="0" applyNumberFormat="1" applyFont="1" applyFill="1" applyBorder="1" applyAlignment="1" applyProtection="1">
      <alignment vertical="center"/>
    </xf>
    <xf numFmtId="180" fontId="23" fillId="0" borderId="10" xfId="0" applyNumberFormat="1" applyFont="1" applyFill="1" applyBorder="1" applyAlignment="1" applyProtection="1">
      <alignment horizontal="center" vertical="center"/>
    </xf>
    <xf numFmtId="181" fontId="33" fillId="0" borderId="10" xfId="0" applyNumberFormat="1" applyFont="1" applyFill="1" applyBorder="1" applyAlignment="1" applyProtection="1">
      <alignment horizontal="center" vertical="center"/>
    </xf>
    <xf numFmtId="176" fontId="22" fillId="0" borderId="14" xfId="0" applyNumberFormat="1" applyFont="1" applyFill="1" applyBorder="1" applyAlignment="1" applyProtection="1"/>
    <xf numFmtId="176" fontId="19" fillId="0" borderId="10" xfId="0" applyNumberFormat="1" applyFont="1" applyFill="1" applyBorder="1" applyAlignment="1" applyProtection="1"/>
    <xf numFmtId="176" fontId="24" fillId="0" borderId="14" xfId="0" applyNumberFormat="1" applyFont="1" applyFill="1" applyBorder="1" applyAlignment="1" applyProtection="1"/>
    <xf numFmtId="180" fontId="34" fillId="0" borderId="10" xfId="0" applyNumberFormat="1" applyFont="1" applyFill="1" applyBorder="1" applyAlignment="1" applyProtection="1">
      <alignment horizontal="center" vertical="center"/>
      <protection locked="0"/>
    </xf>
    <xf numFmtId="176" fontId="31" fillId="33" borderId="0" xfId="0" applyNumberFormat="1" applyFont="1" applyFill="1" applyBorder="1" applyAlignment="1" applyProtection="1">
      <alignment horizontal="center"/>
    </xf>
    <xf numFmtId="176" fontId="19" fillId="34" borderId="11" xfId="0" applyNumberFormat="1" applyFont="1" applyFill="1" applyBorder="1" applyAlignment="1" applyProtection="1">
      <alignment horizontal="center" vertical="center"/>
    </xf>
    <xf numFmtId="176" fontId="19" fillId="34" borderId="12" xfId="0" applyNumberFormat="1" applyFont="1" applyFill="1" applyBorder="1" applyAlignment="1" applyProtection="1">
      <alignment horizontal="center" vertical="center"/>
    </xf>
    <xf numFmtId="176" fontId="19" fillId="0" borderId="11" xfId="0" applyNumberFormat="1" applyFont="1" applyFill="1" applyBorder="1" applyAlignment="1" applyProtection="1">
      <alignment horizontal="center" vertical="center"/>
    </xf>
    <xf numFmtId="176" fontId="19" fillId="0" borderId="12" xfId="0" applyNumberFormat="1" applyFont="1" applyFill="1" applyBorder="1" applyAlignment="1" applyProtection="1">
      <alignment horizontal="center" vertical="center"/>
    </xf>
    <xf numFmtId="176" fontId="19" fillId="0" borderId="13" xfId="0" applyNumberFormat="1" applyFont="1" applyFill="1" applyBorder="1" applyAlignment="1" applyProtection="1">
      <alignment horizontal="center" vertical="center"/>
    </xf>
    <xf numFmtId="176" fontId="19" fillId="0" borderId="15" xfId="0" applyNumberFormat="1" applyFont="1" applyFill="1" applyBorder="1" applyAlignment="1" applyProtection="1">
      <alignment horizontal="center" vertical="center"/>
    </xf>
    <xf numFmtId="176" fontId="19" fillId="0" borderId="14" xfId="0" applyNumberFormat="1" applyFont="1" applyFill="1" applyBorder="1" applyAlignment="1" applyProtection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35"/>
  <sheetViews>
    <sheetView showGridLines="0" tabSelected="1" topLeftCell="B1" zoomScale="80" zoomScaleNormal="80" workbookViewId="0">
      <selection activeCell="F12" sqref="F12"/>
    </sheetView>
  </sheetViews>
  <sheetFormatPr defaultColWidth="9" defaultRowHeight="14.25" customHeight="1"/>
  <cols>
    <col min="1" max="1" width="0" style="1" hidden="1" customWidth="1"/>
    <col min="2" max="2" width="30.125" style="1" customWidth="1"/>
    <col min="3" max="3" width="8.5" style="2" customWidth="1"/>
    <col min="4" max="4" width="9.875" style="1" customWidth="1"/>
    <col min="5" max="5" width="0" style="1" hidden="1" customWidth="1"/>
    <col min="6" max="6" width="10.75" style="1" customWidth="1"/>
    <col min="7" max="7" width="10.25" style="1" bestFit="1" customWidth="1"/>
    <col min="8" max="8" width="11.375" style="3" customWidth="1"/>
    <col min="9" max="9" width="18.5" style="3" customWidth="1"/>
    <col min="10" max="10" width="19.375" style="3" customWidth="1"/>
    <col min="11" max="11" width="11.375" style="1" customWidth="1"/>
    <col min="12" max="12" width="11.25" style="1" customWidth="1"/>
    <col min="13" max="13" width="17.5" style="1" customWidth="1"/>
    <col min="14" max="14" width="19.125" style="4" customWidth="1"/>
    <col min="15" max="16384" width="9" style="1"/>
  </cols>
  <sheetData>
    <row r="1" spans="1:23" ht="25.5" customHeight="1">
      <c r="B1" s="32" t="s">
        <v>69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23" s="5" customFormat="1" ht="13.5" customHeight="1">
      <c r="A2" s="6"/>
      <c r="B2" s="6"/>
      <c r="C2" s="6"/>
      <c r="D2" s="6"/>
      <c r="E2" s="6"/>
      <c r="F2" s="6"/>
      <c r="G2" s="6"/>
      <c r="H2" s="7"/>
      <c r="I2" s="7"/>
      <c r="J2" s="7"/>
      <c r="K2" s="6"/>
      <c r="L2" s="6"/>
      <c r="M2" s="8" t="s">
        <v>0</v>
      </c>
      <c r="N2" s="9">
        <v>42675</v>
      </c>
    </row>
    <row r="3" spans="1:23" s="5" customFormat="1" ht="12" customHeight="1">
      <c r="A3" s="33" t="s">
        <v>1</v>
      </c>
      <c r="B3" s="35" t="s">
        <v>2</v>
      </c>
      <c r="C3" s="35" t="s">
        <v>3</v>
      </c>
      <c r="D3" s="37" t="s">
        <v>4</v>
      </c>
      <c r="E3" s="38"/>
      <c r="F3" s="39"/>
      <c r="G3" s="37" t="s">
        <v>5</v>
      </c>
      <c r="H3" s="39"/>
      <c r="I3" s="20"/>
      <c r="J3" s="20"/>
      <c r="K3" s="37" t="s">
        <v>6</v>
      </c>
      <c r="L3" s="38"/>
      <c r="M3" s="38"/>
      <c r="N3" s="39"/>
    </row>
    <row r="4" spans="1:23" s="5" customFormat="1" ht="28.5" customHeight="1">
      <c r="A4" s="34"/>
      <c r="B4" s="36"/>
      <c r="C4" s="36"/>
      <c r="D4" s="21" t="s">
        <v>7</v>
      </c>
      <c r="E4" s="21"/>
      <c r="F4" s="22" t="s">
        <v>8</v>
      </c>
      <c r="G4" s="21" t="s">
        <v>7</v>
      </c>
      <c r="H4" s="22" t="s">
        <v>8</v>
      </c>
      <c r="I4" s="20" t="s">
        <v>9</v>
      </c>
      <c r="J4" s="20" t="s">
        <v>10</v>
      </c>
      <c r="K4" s="21" t="s">
        <v>11</v>
      </c>
      <c r="L4" s="21" t="s">
        <v>12</v>
      </c>
      <c r="M4" s="21" t="s">
        <v>13</v>
      </c>
      <c r="N4" s="23" t="s">
        <v>14</v>
      </c>
    </row>
    <row r="5" spans="1:23" s="5" customFormat="1" ht="28.5" customHeight="1">
      <c r="A5" s="10" t="s">
        <v>1</v>
      </c>
      <c r="B5" s="24" t="s">
        <v>70</v>
      </c>
      <c r="C5" s="21"/>
      <c r="D5" s="21"/>
      <c r="E5" s="21"/>
      <c r="F5" s="22"/>
      <c r="G5" s="21"/>
      <c r="H5" s="22"/>
      <c r="I5" s="21"/>
      <c r="J5" s="21"/>
      <c r="K5" s="21"/>
      <c r="L5" s="21"/>
      <c r="M5" s="21"/>
      <c r="N5" s="23"/>
    </row>
    <row r="6" spans="1:23" s="5" customFormat="1" ht="28.5" customHeight="1">
      <c r="A6" s="10" t="s">
        <v>15</v>
      </c>
      <c r="B6" s="25" t="s">
        <v>16</v>
      </c>
      <c r="C6" s="21" t="s">
        <v>17</v>
      </c>
      <c r="D6" s="26">
        <f>D7+D28</f>
        <v>44687</v>
      </c>
      <c r="E6" s="26">
        <v>516515</v>
      </c>
      <c r="F6" s="26">
        <f>F7+F28</f>
        <v>516515</v>
      </c>
      <c r="G6" s="26">
        <f>G7+G28</f>
        <v>39461</v>
      </c>
      <c r="H6" s="26">
        <f>H7+H28</f>
        <v>422279</v>
      </c>
      <c r="I6" s="26">
        <f>F6-H6</f>
        <v>94236</v>
      </c>
      <c r="J6" s="27">
        <f>IF(ISERROR(I6/H6),"",I6/H6)</f>
        <v>0.22316051709888485</v>
      </c>
      <c r="K6" s="26">
        <f>K7+K28</f>
        <v>2617403</v>
      </c>
      <c r="L6" s="26">
        <f>L7+L28</f>
        <v>2105469</v>
      </c>
      <c r="M6" s="26">
        <f>K6-L6</f>
        <v>511934</v>
      </c>
      <c r="N6" s="27">
        <f>IF(ISERROR(M6/L6),"",M6/L6)</f>
        <v>0.24314487650969926</v>
      </c>
      <c r="O6" s="11"/>
      <c r="P6" s="11"/>
      <c r="Q6" s="11"/>
      <c r="R6" s="11"/>
      <c r="S6" s="11"/>
      <c r="T6" s="11"/>
      <c r="U6" s="11"/>
      <c r="V6" s="11"/>
      <c r="W6" s="11"/>
    </row>
    <row r="7" spans="1:23" ht="15.75" customHeight="1">
      <c r="A7" s="10" t="s">
        <v>18</v>
      </c>
      <c r="B7" s="28" t="s">
        <v>19</v>
      </c>
      <c r="C7" s="21" t="s">
        <v>17</v>
      </c>
      <c r="D7" s="26">
        <f>D10+D19</f>
        <v>30112</v>
      </c>
      <c r="E7" s="26">
        <v>354826</v>
      </c>
      <c r="F7" s="26">
        <f>F10+F19</f>
        <v>354826</v>
      </c>
      <c r="G7" s="26">
        <f>G10+G19</f>
        <v>26468</v>
      </c>
      <c r="H7" s="26">
        <f>H10+H19</f>
        <v>274147</v>
      </c>
      <c r="I7" s="26">
        <f>F7-H7</f>
        <v>80679</v>
      </c>
      <c r="J7" s="27">
        <f>IF(ISERROR(I7/H7),"",I7/H7)</f>
        <v>0.29429101905182259</v>
      </c>
      <c r="K7" s="26">
        <f>K10+K19</f>
        <v>1473584</v>
      </c>
      <c r="L7" s="26">
        <f>L10+L19</f>
        <v>1103928</v>
      </c>
      <c r="M7" s="26">
        <f>K7-L7</f>
        <v>369656</v>
      </c>
      <c r="N7" s="27">
        <f>IF(ISERROR(M7/L7),"",M7/L7)</f>
        <v>0.33485517171409729</v>
      </c>
    </row>
    <row r="8" spans="1:23" ht="15.75" customHeight="1">
      <c r="A8" s="10" t="s">
        <v>20</v>
      </c>
      <c r="B8" s="29" t="s">
        <v>21</v>
      </c>
      <c r="C8" s="21" t="s">
        <v>17</v>
      </c>
      <c r="D8" s="26">
        <v>28965</v>
      </c>
      <c r="E8" s="26">
        <v>343097</v>
      </c>
      <c r="F8" s="26">
        <v>343097</v>
      </c>
      <c r="G8" s="26">
        <v>25412</v>
      </c>
      <c r="H8" s="26">
        <v>264369</v>
      </c>
      <c r="I8" s="26">
        <f>F8-H8</f>
        <v>78728</v>
      </c>
      <c r="J8" s="27">
        <f>IF(ISERROR(I8/H8),"",I8/H8)</f>
        <v>0.29779588378365091</v>
      </c>
      <c r="K8" s="26">
        <v>1400259</v>
      </c>
      <c r="L8" s="26">
        <v>1040104</v>
      </c>
      <c r="M8" s="26">
        <f>K8-L8</f>
        <v>360155</v>
      </c>
      <c r="N8" s="27">
        <f>IF(ISERROR(M8/L8),"",M8/L8)</f>
        <v>0.34626825778960568</v>
      </c>
    </row>
    <row r="9" spans="1:23" ht="15.75" customHeight="1">
      <c r="A9" s="10" t="s">
        <v>22</v>
      </c>
      <c r="B9" s="30" t="s">
        <v>23</v>
      </c>
      <c r="C9" s="21"/>
      <c r="D9" s="21"/>
      <c r="E9" s="21"/>
      <c r="F9" s="22"/>
      <c r="G9" s="21"/>
      <c r="H9" s="22"/>
      <c r="I9" s="21"/>
      <c r="J9" s="21"/>
      <c r="K9" s="21"/>
      <c r="L9" s="21"/>
      <c r="M9" s="21"/>
      <c r="N9" s="23"/>
    </row>
    <row r="10" spans="1:23" ht="15.75" customHeight="1">
      <c r="A10" s="10" t="s">
        <v>24</v>
      </c>
      <c r="B10" s="29" t="s">
        <v>25</v>
      </c>
      <c r="C10" s="21" t="s">
        <v>17</v>
      </c>
      <c r="D10" s="31">
        <v>29438</v>
      </c>
      <c r="E10" s="31">
        <v>349541</v>
      </c>
      <c r="F10" s="31">
        <v>349541</v>
      </c>
      <c r="G10" s="26">
        <v>25989</v>
      </c>
      <c r="H10" s="26">
        <v>270270</v>
      </c>
      <c r="I10" s="26">
        <f t="shared" ref="I10:I17" si="0">F10-H10</f>
        <v>79271</v>
      </c>
      <c r="J10" s="27">
        <f t="shared" ref="J10:J17" si="1">IF(ISERROR(I10/H10),"",I10/H10)</f>
        <v>0.29330299330299331</v>
      </c>
      <c r="K10" s="31">
        <v>1431632</v>
      </c>
      <c r="L10" s="26">
        <v>1066720</v>
      </c>
      <c r="M10" s="26">
        <f t="shared" ref="M10:M17" si="2">K10-L10</f>
        <v>364912</v>
      </c>
      <c r="N10" s="27">
        <f t="shared" ref="N10:N17" si="3">IF(ISERROR(M10/L10),"",M10/L10)</f>
        <v>0.34208789560521974</v>
      </c>
    </row>
    <row r="11" spans="1:23" ht="15.75" customHeight="1">
      <c r="A11" s="10" t="s">
        <v>26</v>
      </c>
      <c r="B11" s="29" t="s">
        <v>27</v>
      </c>
      <c r="C11" s="21" t="s">
        <v>17</v>
      </c>
      <c r="D11" s="31">
        <v>28392</v>
      </c>
      <c r="E11" s="31">
        <v>338761</v>
      </c>
      <c r="F11" s="31">
        <v>338761</v>
      </c>
      <c r="G11" s="26">
        <v>25040</v>
      </c>
      <c r="H11" s="26">
        <v>261339</v>
      </c>
      <c r="I11" s="26">
        <f t="shared" si="0"/>
        <v>77422</v>
      </c>
      <c r="J11" s="27">
        <f t="shared" si="1"/>
        <v>0.29625122924630459</v>
      </c>
      <c r="K11" s="31">
        <v>1368044</v>
      </c>
      <c r="L11" s="26">
        <v>1012026</v>
      </c>
      <c r="M11" s="26">
        <f t="shared" si="2"/>
        <v>356018</v>
      </c>
      <c r="N11" s="27">
        <f t="shared" si="3"/>
        <v>0.3517874046714215</v>
      </c>
    </row>
    <row r="12" spans="1:23" ht="15.75" customHeight="1">
      <c r="A12" s="10" t="s">
        <v>28</v>
      </c>
      <c r="B12" s="29" t="s">
        <v>29</v>
      </c>
      <c r="C12" s="21" t="s">
        <v>30</v>
      </c>
      <c r="D12" s="31">
        <v>35342313</v>
      </c>
      <c r="E12" s="31">
        <v>375397109</v>
      </c>
      <c r="F12" s="31">
        <v>375397109</v>
      </c>
      <c r="G12" s="26">
        <v>34762907</v>
      </c>
      <c r="H12" s="26">
        <v>290951639</v>
      </c>
      <c r="I12" s="26">
        <f t="shared" si="0"/>
        <v>84445470</v>
      </c>
      <c r="J12" s="27">
        <f t="shared" si="1"/>
        <v>0.29023885306245001</v>
      </c>
      <c r="K12" s="31">
        <v>1284092527</v>
      </c>
      <c r="L12" s="26">
        <v>820320124</v>
      </c>
      <c r="M12" s="26">
        <f t="shared" si="2"/>
        <v>463772403</v>
      </c>
      <c r="N12" s="27">
        <f t="shared" si="3"/>
        <v>0.56535538923338668</v>
      </c>
    </row>
    <row r="13" spans="1:23" ht="15.75" customHeight="1">
      <c r="A13" s="10" t="s">
        <v>31</v>
      </c>
      <c r="B13" s="29" t="s">
        <v>32</v>
      </c>
      <c r="C13" s="21" t="s">
        <v>17</v>
      </c>
      <c r="D13" s="31">
        <v>29295</v>
      </c>
      <c r="E13" s="31">
        <v>348521</v>
      </c>
      <c r="F13" s="31">
        <v>348521</v>
      </c>
      <c r="G13" s="26">
        <v>25984</v>
      </c>
      <c r="H13" s="26">
        <v>270214</v>
      </c>
      <c r="I13" s="26">
        <f t="shared" si="0"/>
        <v>78307</v>
      </c>
      <c r="J13" s="27">
        <f t="shared" si="1"/>
        <v>0.28979623557624695</v>
      </c>
      <c r="K13" s="31">
        <v>1423111</v>
      </c>
      <c r="L13" s="26">
        <v>1058828</v>
      </c>
      <c r="M13" s="26">
        <f t="shared" si="2"/>
        <v>364283</v>
      </c>
      <c r="N13" s="27">
        <f t="shared" si="3"/>
        <v>0.34404360292700986</v>
      </c>
    </row>
    <row r="14" spans="1:23" ht="15.75" customHeight="1">
      <c r="A14" s="10" t="s">
        <v>33</v>
      </c>
      <c r="B14" s="29" t="s">
        <v>34</v>
      </c>
      <c r="C14" s="21" t="s">
        <v>17</v>
      </c>
      <c r="D14" s="31">
        <v>28258</v>
      </c>
      <c r="E14" s="31">
        <v>337812</v>
      </c>
      <c r="F14" s="31">
        <v>337812</v>
      </c>
      <c r="G14" s="26">
        <v>25040</v>
      </c>
      <c r="H14" s="26">
        <v>261321</v>
      </c>
      <c r="I14" s="26">
        <f t="shared" si="0"/>
        <v>76491</v>
      </c>
      <c r="J14" s="27">
        <f t="shared" si="1"/>
        <v>0.29270896713237743</v>
      </c>
      <c r="K14" s="31">
        <v>1363722</v>
      </c>
      <c r="L14" s="26">
        <v>1008544</v>
      </c>
      <c r="M14" s="26">
        <f t="shared" si="2"/>
        <v>355178</v>
      </c>
      <c r="N14" s="27">
        <f t="shared" si="3"/>
        <v>0.35216906748738774</v>
      </c>
    </row>
    <row r="15" spans="1:23" ht="15.75" customHeight="1">
      <c r="A15" s="10" t="s">
        <v>35</v>
      </c>
      <c r="B15" s="29" t="s">
        <v>29</v>
      </c>
      <c r="C15" s="21" t="s">
        <v>30</v>
      </c>
      <c r="D15" s="31">
        <v>35306125</v>
      </c>
      <c r="E15" s="31">
        <v>375158919</v>
      </c>
      <c r="F15" s="31">
        <v>375158919</v>
      </c>
      <c r="G15" s="26">
        <v>34762907</v>
      </c>
      <c r="H15" s="26">
        <v>290838549</v>
      </c>
      <c r="I15" s="26">
        <f t="shared" si="0"/>
        <v>84320370</v>
      </c>
      <c r="J15" s="27">
        <f t="shared" si="1"/>
        <v>0.28992157432335425</v>
      </c>
      <c r="K15" s="31">
        <v>1272896294</v>
      </c>
      <c r="L15" s="26">
        <v>809582622</v>
      </c>
      <c r="M15" s="26">
        <f t="shared" si="2"/>
        <v>463313672</v>
      </c>
      <c r="N15" s="27">
        <f t="shared" si="3"/>
        <v>0.57228707658697742</v>
      </c>
    </row>
    <row r="16" spans="1:23" ht="15.75" customHeight="1">
      <c r="A16" s="10" t="s">
        <v>36</v>
      </c>
      <c r="B16" s="29" t="s">
        <v>37</v>
      </c>
      <c r="C16" s="21" t="s">
        <v>17</v>
      </c>
      <c r="D16" s="31">
        <v>1477</v>
      </c>
      <c r="E16" s="31">
        <v>14605</v>
      </c>
      <c r="F16" s="31">
        <v>14605</v>
      </c>
      <c r="G16" s="26">
        <v>1134</v>
      </c>
      <c r="H16" s="26">
        <v>8705</v>
      </c>
      <c r="I16" s="26">
        <f t="shared" si="0"/>
        <v>5900</v>
      </c>
      <c r="J16" s="27">
        <f t="shared" si="1"/>
        <v>0.67777139574956924</v>
      </c>
      <c r="K16" s="31">
        <v>83530</v>
      </c>
      <c r="L16" s="26">
        <v>67541</v>
      </c>
      <c r="M16" s="26">
        <f t="shared" si="2"/>
        <v>15989</v>
      </c>
      <c r="N16" s="27">
        <f t="shared" si="3"/>
        <v>0.23673028234701884</v>
      </c>
    </row>
    <row r="17" spans="1:15" ht="15.75" customHeight="1">
      <c r="A17" s="10" t="s">
        <v>38</v>
      </c>
      <c r="B17" s="29" t="s">
        <v>39</v>
      </c>
      <c r="C17" s="21" t="s">
        <v>17</v>
      </c>
      <c r="D17" s="31">
        <v>74</v>
      </c>
      <c r="E17" s="31">
        <v>307</v>
      </c>
      <c r="F17" s="31">
        <v>307</v>
      </c>
      <c r="G17" s="26">
        <v>84</v>
      </c>
      <c r="H17" s="26">
        <v>331</v>
      </c>
      <c r="I17" s="26">
        <f t="shared" si="0"/>
        <v>-24</v>
      </c>
      <c r="J17" s="27">
        <f t="shared" si="1"/>
        <v>-7.2507552870090641E-2</v>
      </c>
      <c r="K17" s="31">
        <v>178017</v>
      </c>
      <c r="L17" s="26">
        <v>179016</v>
      </c>
      <c r="M17" s="26">
        <f t="shared" si="2"/>
        <v>-999</v>
      </c>
      <c r="N17" s="27">
        <f t="shared" si="3"/>
        <v>-5.5805067703445501E-3</v>
      </c>
    </row>
    <row r="18" spans="1:15" ht="15.75" customHeight="1">
      <c r="A18" s="10" t="s">
        <v>40</v>
      </c>
      <c r="B18" s="30" t="s">
        <v>41</v>
      </c>
      <c r="C18" s="21"/>
      <c r="D18" s="21"/>
      <c r="E18" s="21"/>
      <c r="F18" s="22"/>
      <c r="G18" s="21"/>
      <c r="H18" s="22"/>
      <c r="I18" s="21"/>
      <c r="J18" s="21"/>
      <c r="K18" s="21"/>
      <c r="L18" s="21"/>
      <c r="M18" s="21"/>
      <c r="N18" s="23"/>
    </row>
    <row r="19" spans="1:15" ht="15.75" customHeight="1">
      <c r="A19" s="10" t="s">
        <v>42</v>
      </c>
      <c r="B19" s="29" t="s">
        <v>25</v>
      </c>
      <c r="C19" s="21" t="s">
        <v>17</v>
      </c>
      <c r="D19" s="31">
        <v>674</v>
      </c>
      <c r="E19" s="31">
        <v>5285</v>
      </c>
      <c r="F19" s="31">
        <v>5285</v>
      </c>
      <c r="G19" s="26">
        <v>479</v>
      </c>
      <c r="H19" s="26">
        <v>3877</v>
      </c>
      <c r="I19" s="26">
        <f t="shared" ref="I19:I26" si="4">F19-H19</f>
        <v>1408</v>
      </c>
      <c r="J19" s="27">
        <f t="shared" ref="J19:J26" si="5">IF(ISERROR(I19/H19),"",I19/H19)</f>
        <v>0.36316739747227239</v>
      </c>
      <c r="K19" s="31">
        <v>41952</v>
      </c>
      <c r="L19" s="26">
        <v>37208</v>
      </c>
      <c r="M19" s="26">
        <f t="shared" ref="M19:M26" si="6">K19-L19</f>
        <v>4744</v>
      </c>
      <c r="N19" s="27">
        <f t="shared" ref="N19:N26" si="7">IF(ISERROR(M19/L19),"",M19/L19)</f>
        <v>0.12749946248118685</v>
      </c>
    </row>
    <row r="20" spans="1:15" ht="15.75" customHeight="1">
      <c r="A20" s="10" t="s">
        <v>43</v>
      </c>
      <c r="B20" s="29" t="s">
        <v>44</v>
      </c>
      <c r="C20" s="21" t="s">
        <v>17</v>
      </c>
      <c r="D20" s="31">
        <v>573</v>
      </c>
      <c r="E20" s="31">
        <v>4336</v>
      </c>
      <c r="F20" s="31">
        <v>4336</v>
      </c>
      <c r="G20" s="26">
        <v>372</v>
      </c>
      <c r="H20" s="26">
        <v>3030</v>
      </c>
      <c r="I20" s="26">
        <f t="shared" si="4"/>
        <v>1306</v>
      </c>
      <c r="J20" s="27">
        <f t="shared" si="5"/>
        <v>0.431023102310231</v>
      </c>
      <c r="K20" s="31">
        <v>32215</v>
      </c>
      <c r="L20" s="26">
        <v>28078</v>
      </c>
      <c r="M20" s="26">
        <f t="shared" si="6"/>
        <v>4137</v>
      </c>
      <c r="N20" s="27">
        <f t="shared" si="7"/>
        <v>0.14733955409929483</v>
      </c>
    </row>
    <row r="21" spans="1:15" ht="15.75" customHeight="1">
      <c r="A21" s="10" t="s">
        <v>45</v>
      </c>
      <c r="B21" s="29" t="s">
        <v>46</v>
      </c>
      <c r="C21" s="21" t="s">
        <v>17</v>
      </c>
      <c r="D21" s="31">
        <v>101</v>
      </c>
      <c r="E21" s="31">
        <v>949</v>
      </c>
      <c r="F21" s="31">
        <v>949</v>
      </c>
      <c r="G21" s="26">
        <v>107</v>
      </c>
      <c r="H21" s="26">
        <v>847</v>
      </c>
      <c r="I21" s="26">
        <f t="shared" si="4"/>
        <v>102</v>
      </c>
      <c r="J21" s="27">
        <f t="shared" si="5"/>
        <v>0.1204250295159386</v>
      </c>
      <c r="K21" s="31">
        <v>9737</v>
      </c>
      <c r="L21" s="26">
        <v>9130</v>
      </c>
      <c r="M21" s="26">
        <f t="shared" si="6"/>
        <v>607</v>
      </c>
      <c r="N21" s="27">
        <f t="shared" si="7"/>
        <v>6.6484118291347205E-2</v>
      </c>
    </row>
    <row r="22" spans="1:15" ht="15.75" customHeight="1">
      <c r="A22" s="10" t="s">
        <v>47</v>
      </c>
      <c r="B22" s="29" t="s">
        <v>48</v>
      </c>
      <c r="C22" s="21" t="s">
        <v>49</v>
      </c>
      <c r="D22" s="31">
        <v>1060526</v>
      </c>
      <c r="E22" s="31">
        <v>6683918</v>
      </c>
      <c r="F22" s="31">
        <v>6683918</v>
      </c>
      <c r="G22" s="26">
        <v>257587</v>
      </c>
      <c r="H22" s="26">
        <v>2220438</v>
      </c>
      <c r="I22" s="26">
        <f t="shared" si="4"/>
        <v>4463480</v>
      </c>
      <c r="J22" s="27">
        <f t="shared" si="5"/>
        <v>2.0101799735007235</v>
      </c>
      <c r="K22" s="31">
        <v>24891126</v>
      </c>
      <c r="L22" s="26">
        <v>16517295</v>
      </c>
      <c r="M22" s="26">
        <f t="shared" si="6"/>
        <v>8373831</v>
      </c>
      <c r="N22" s="27">
        <f t="shared" si="7"/>
        <v>0.50697350867681423</v>
      </c>
    </row>
    <row r="23" spans="1:15" ht="15.75" customHeight="1">
      <c r="A23" s="10" t="s">
        <v>50</v>
      </c>
      <c r="B23" s="29" t="s">
        <v>29</v>
      </c>
      <c r="C23" s="21" t="s">
        <v>49</v>
      </c>
      <c r="D23" s="31">
        <v>1005405</v>
      </c>
      <c r="E23" s="31">
        <v>6376343</v>
      </c>
      <c r="F23" s="31">
        <v>6376343</v>
      </c>
      <c r="G23" s="26">
        <v>245486</v>
      </c>
      <c r="H23" s="26">
        <v>2021849</v>
      </c>
      <c r="I23" s="26">
        <f t="shared" si="4"/>
        <v>4354494</v>
      </c>
      <c r="J23" s="27">
        <f t="shared" si="5"/>
        <v>2.1537187000611815</v>
      </c>
      <c r="K23" s="31">
        <v>18495876</v>
      </c>
      <c r="L23" s="26">
        <v>10733701</v>
      </c>
      <c r="M23" s="26">
        <f t="shared" si="6"/>
        <v>7762175</v>
      </c>
      <c r="N23" s="27">
        <f t="shared" si="7"/>
        <v>0.72315923463863951</v>
      </c>
    </row>
    <row r="24" spans="1:15" ht="15.75" customHeight="1">
      <c r="A24" s="10" t="s">
        <v>51</v>
      </c>
      <c r="B24" s="29" t="s">
        <v>52</v>
      </c>
      <c r="C24" s="21" t="s">
        <v>49</v>
      </c>
      <c r="D24" s="31">
        <v>493401</v>
      </c>
      <c r="E24" s="31">
        <v>3570576</v>
      </c>
      <c r="F24" s="31">
        <v>3570576</v>
      </c>
      <c r="G24" s="26">
        <v>166829</v>
      </c>
      <c r="H24" s="26">
        <v>1332585</v>
      </c>
      <c r="I24" s="26">
        <f t="shared" si="4"/>
        <v>2237991</v>
      </c>
      <c r="J24" s="27">
        <f t="shared" si="5"/>
        <v>1.6794358333614741</v>
      </c>
      <c r="K24" s="31">
        <v>11581691</v>
      </c>
      <c r="L24" s="26">
        <v>7643881</v>
      </c>
      <c r="M24" s="26">
        <f t="shared" si="6"/>
        <v>3937810</v>
      </c>
      <c r="N24" s="27">
        <f t="shared" si="7"/>
        <v>0.51515846465950998</v>
      </c>
    </row>
    <row r="25" spans="1:15" ht="15.75" customHeight="1">
      <c r="A25" s="10" t="s">
        <v>53</v>
      </c>
      <c r="B25" s="29" t="s">
        <v>37</v>
      </c>
      <c r="C25" s="21" t="s">
        <v>17</v>
      </c>
      <c r="D25" s="31">
        <v>77</v>
      </c>
      <c r="E25" s="31">
        <v>882</v>
      </c>
      <c r="F25" s="31">
        <v>882</v>
      </c>
      <c r="G25" s="26">
        <v>86</v>
      </c>
      <c r="H25" s="26">
        <v>878</v>
      </c>
      <c r="I25" s="26">
        <f t="shared" si="4"/>
        <v>4</v>
      </c>
      <c r="J25" s="27">
        <f t="shared" si="5"/>
        <v>4.5558086560364463E-3</v>
      </c>
      <c r="K25" s="31">
        <v>11174</v>
      </c>
      <c r="L25" s="26">
        <v>10183</v>
      </c>
      <c r="M25" s="26">
        <f t="shared" si="6"/>
        <v>991</v>
      </c>
      <c r="N25" s="27">
        <f t="shared" si="7"/>
        <v>9.7319061180398708E-2</v>
      </c>
    </row>
    <row r="26" spans="1:15" ht="15.75" customHeight="1">
      <c r="A26" s="10" t="s">
        <v>54</v>
      </c>
      <c r="B26" s="29" t="s">
        <v>39</v>
      </c>
      <c r="C26" s="21" t="s">
        <v>17</v>
      </c>
      <c r="D26" s="31">
        <v>4</v>
      </c>
      <c r="E26" s="31">
        <v>24</v>
      </c>
      <c r="F26" s="31">
        <v>24</v>
      </c>
      <c r="G26" s="26">
        <v>7</v>
      </c>
      <c r="H26" s="26">
        <v>27</v>
      </c>
      <c r="I26" s="26">
        <f t="shared" si="4"/>
        <v>-3</v>
      </c>
      <c r="J26" s="27">
        <f t="shared" si="5"/>
        <v>-0.1111111111111111</v>
      </c>
      <c r="K26" s="31">
        <v>24005</v>
      </c>
      <c r="L26" s="26">
        <v>23979</v>
      </c>
      <c r="M26" s="26">
        <f t="shared" si="6"/>
        <v>26</v>
      </c>
      <c r="N26" s="27">
        <f t="shared" si="7"/>
        <v>1.0842820801534676E-3</v>
      </c>
    </row>
    <row r="27" spans="1:15" ht="15.75" customHeight="1">
      <c r="A27" s="10" t="s">
        <v>55</v>
      </c>
      <c r="B27" s="25" t="s">
        <v>56</v>
      </c>
      <c r="C27" s="21"/>
      <c r="D27" s="21"/>
      <c r="E27" s="21"/>
      <c r="F27" s="22"/>
      <c r="G27" s="21"/>
      <c r="H27" s="22"/>
      <c r="I27" s="21"/>
      <c r="J27" s="21"/>
      <c r="K27" s="21"/>
      <c r="L27" s="21"/>
      <c r="M27" s="21"/>
      <c r="N27" s="23"/>
    </row>
    <row r="28" spans="1:15" ht="15.75" customHeight="1">
      <c r="A28" s="10" t="s">
        <v>57</v>
      </c>
      <c r="B28" s="29" t="s">
        <v>25</v>
      </c>
      <c r="C28" s="21" t="s">
        <v>17</v>
      </c>
      <c r="D28" s="31">
        <v>14575</v>
      </c>
      <c r="E28" s="31">
        <v>161689</v>
      </c>
      <c r="F28" s="31">
        <v>161689</v>
      </c>
      <c r="G28" s="26">
        <v>12993</v>
      </c>
      <c r="H28" s="26">
        <v>148132</v>
      </c>
      <c r="I28" s="26">
        <f t="shared" ref="I28:I33" si="8">F28-H28</f>
        <v>13557</v>
      </c>
      <c r="J28" s="27">
        <f t="shared" ref="J28:J33" si="9">IF(ISERROR(I28/H28),"",I28/H28)</f>
        <v>9.1519725650095862E-2</v>
      </c>
      <c r="K28" s="31">
        <v>1143819</v>
      </c>
      <c r="L28" s="26">
        <v>1001541</v>
      </c>
      <c r="M28" s="26">
        <f t="shared" ref="M28:M33" si="10">K28-L28</f>
        <v>142278</v>
      </c>
      <c r="N28" s="27">
        <f t="shared" ref="N28:N33" si="11">IF(ISERROR(M28/L28),"",M28/L28)</f>
        <v>0.14205908694701466</v>
      </c>
    </row>
    <row r="29" spans="1:15" ht="15.75" customHeight="1">
      <c r="A29" s="10" t="s">
        <v>58</v>
      </c>
      <c r="B29" s="29" t="s">
        <v>59</v>
      </c>
      <c r="C29" s="21" t="s">
        <v>30</v>
      </c>
      <c r="D29" s="31">
        <v>96627</v>
      </c>
      <c r="E29" s="31">
        <v>1167011</v>
      </c>
      <c r="F29" s="31">
        <v>1167011</v>
      </c>
      <c r="G29" s="26">
        <v>101935</v>
      </c>
      <c r="H29" s="26">
        <v>1177664</v>
      </c>
      <c r="I29" s="26">
        <f t="shared" si="8"/>
        <v>-10653</v>
      </c>
      <c r="J29" s="27">
        <f t="shared" si="9"/>
        <v>-9.045873865550785E-3</v>
      </c>
      <c r="K29" s="31">
        <v>5292302</v>
      </c>
      <c r="L29" s="26">
        <v>4164041</v>
      </c>
      <c r="M29" s="26">
        <f t="shared" si="10"/>
        <v>1128261</v>
      </c>
      <c r="N29" s="27">
        <f t="shared" si="11"/>
        <v>0.27095338398445162</v>
      </c>
    </row>
    <row r="30" spans="1:15" ht="15.75" customHeight="1">
      <c r="A30" s="10" t="s">
        <v>60</v>
      </c>
      <c r="B30" s="29" t="s">
        <v>61</v>
      </c>
      <c r="C30" s="21" t="s">
        <v>17</v>
      </c>
      <c r="D30" s="31">
        <v>3325</v>
      </c>
      <c r="E30" s="31">
        <v>35155</v>
      </c>
      <c r="F30" s="31">
        <v>35155</v>
      </c>
      <c r="G30" s="26">
        <v>2358</v>
      </c>
      <c r="H30" s="26">
        <v>22294</v>
      </c>
      <c r="I30" s="26">
        <f t="shared" si="8"/>
        <v>12861</v>
      </c>
      <c r="J30" s="27">
        <f t="shared" si="9"/>
        <v>0.57688167219879793</v>
      </c>
      <c r="K30" s="31">
        <v>428748</v>
      </c>
      <c r="L30" s="26">
        <v>391140</v>
      </c>
      <c r="M30" s="26">
        <f t="shared" si="10"/>
        <v>37608</v>
      </c>
      <c r="N30" s="27">
        <f t="shared" si="11"/>
        <v>9.6149716214143269E-2</v>
      </c>
    </row>
    <row r="31" spans="1:15" ht="15.75" customHeight="1">
      <c r="A31" s="10" t="s">
        <v>62</v>
      </c>
      <c r="B31" s="29" t="s">
        <v>63</v>
      </c>
      <c r="C31" s="21" t="s">
        <v>17</v>
      </c>
      <c r="D31" s="31">
        <v>0</v>
      </c>
      <c r="E31" s="31">
        <v>2</v>
      </c>
      <c r="F31" s="31">
        <v>2</v>
      </c>
      <c r="G31" s="26">
        <v>0</v>
      </c>
      <c r="H31" s="26">
        <v>4</v>
      </c>
      <c r="I31" s="26">
        <f t="shared" si="8"/>
        <v>-2</v>
      </c>
      <c r="J31" s="27">
        <f t="shared" si="9"/>
        <v>-0.5</v>
      </c>
      <c r="K31" s="31">
        <v>252507</v>
      </c>
      <c r="L31" s="26">
        <v>253565</v>
      </c>
      <c r="M31" s="26">
        <f t="shared" si="10"/>
        <v>-1058</v>
      </c>
      <c r="N31" s="27">
        <f t="shared" si="11"/>
        <v>-4.1725001478910735E-3</v>
      </c>
    </row>
    <row r="32" spans="1:15" ht="15" customHeight="1">
      <c r="A32" s="10" t="s">
        <v>64</v>
      </c>
      <c r="B32" s="28" t="s">
        <v>65</v>
      </c>
      <c r="C32" s="21" t="s">
        <v>17</v>
      </c>
      <c r="D32" s="31">
        <v>9</v>
      </c>
      <c r="E32" s="31">
        <v>93</v>
      </c>
      <c r="F32" s="31">
        <v>93</v>
      </c>
      <c r="G32" s="26">
        <v>11</v>
      </c>
      <c r="H32" s="26">
        <v>106</v>
      </c>
      <c r="I32" s="26">
        <f t="shared" si="8"/>
        <v>-13</v>
      </c>
      <c r="J32" s="27">
        <f t="shared" si="9"/>
        <v>-0.12264150943396226</v>
      </c>
      <c r="K32" s="31">
        <v>2070</v>
      </c>
      <c r="L32" s="26">
        <v>5499</v>
      </c>
      <c r="M32" s="26">
        <f t="shared" si="10"/>
        <v>-3429</v>
      </c>
      <c r="N32" s="27">
        <f t="shared" si="11"/>
        <v>-0.62356792144026185</v>
      </c>
      <c r="O32" s="12"/>
    </row>
    <row r="33" spans="1:15" ht="15" customHeight="1">
      <c r="A33" s="10" t="s">
        <v>66</v>
      </c>
      <c r="B33" s="28" t="s">
        <v>67</v>
      </c>
      <c r="C33" s="21" t="s">
        <v>17</v>
      </c>
      <c r="D33" s="31">
        <v>0</v>
      </c>
      <c r="E33" s="31">
        <v>4</v>
      </c>
      <c r="F33" s="31">
        <v>4</v>
      </c>
      <c r="G33" s="26">
        <v>1</v>
      </c>
      <c r="H33" s="26">
        <v>4</v>
      </c>
      <c r="I33" s="26">
        <f t="shared" si="8"/>
        <v>0</v>
      </c>
      <c r="J33" s="27">
        <f t="shared" si="9"/>
        <v>0</v>
      </c>
      <c r="K33" s="31">
        <v>57</v>
      </c>
      <c r="L33" s="26">
        <v>56</v>
      </c>
      <c r="M33" s="26">
        <f t="shared" si="10"/>
        <v>1</v>
      </c>
      <c r="N33" s="27">
        <f t="shared" si="11"/>
        <v>1.7857142857142856E-2</v>
      </c>
      <c r="O33" s="12"/>
    </row>
    <row r="34" spans="1:15" ht="15" customHeight="1">
      <c r="A34" s="13" t="s">
        <v>68</v>
      </c>
      <c r="B34" s="13" t="s">
        <v>68</v>
      </c>
      <c r="C34" s="14"/>
      <c r="D34" s="15"/>
      <c r="E34" s="15"/>
      <c r="F34" s="15"/>
      <c r="G34" s="15"/>
      <c r="H34" s="15"/>
      <c r="I34" s="16"/>
      <c r="J34" s="17"/>
      <c r="K34" s="15"/>
      <c r="L34" s="15"/>
      <c r="M34" s="16"/>
      <c r="N34" s="18"/>
    </row>
    <row r="35" spans="1:15" ht="14.25" customHeight="1">
      <c r="A35" s="19"/>
      <c r="B35" s="19"/>
    </row>
  </sheetData>
  <mergeCells count="7">
    <mergeCell ref="B1:N1"/>
    <mergeCell ref="A3:A4"/>
    <mergeCell ref="B3:B4"/>
    <mergeCell ref="C3:C4"/>
    <mergeCell ref="D3:F3"/>
    <mergeCell ref="G3:H3"/>
    <mergeCell ref="K3:N3"/>
  </mergeCells>
  <phoneticPr fontId="3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商事主体统计</vt:lpstr>
      <vt:lpstr>商事主体统计!Print_Area</vt:lpstr>
      <vt:lpstr>商事主体统计!Print_Titles</vt:lpstr>
    </vt:vector>
  </TitlesOfParts>
  <Company>SZAIC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JSJK</dc:creator>
  <cp:lastModifiedBy>罗袭</cp:lastModifiedBy>
  <cp:lastPrinted>2014-03-17T02:49:32Z</cp:lastPrinted>
  <dcterms:created xsi:type="dcterms:W3CDTF">2000-10-19T03:20:14Z</dcterms:created>
  <dcterms:modified xsi:type="dcterms:W3CDTF">2016-12-28T03:34:25Z</dcterms:modified>
</cp:coreProperties>
</file>