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3" i="1"/>
  <c r="M33"/>
  <c r="J33"/>
  <c r="I33"/>
  <c r="N32"/>
  <c r="M32"/>
  <c r="J32"/>
  <c r="I32"/>
  <c r="N31"/>
  <c r="M31"/>
  <c r="J31"/>
  <c r="I31"/>
  <c r="N30"/>
  <c r="M30"/>
  <c r="J30"/>
  <c r="I30"/>
  <c r="N29"/>
  <c r="M29"/>
  <c r="J29"/>
  <c r="I29"/>
  <c r="N28"/>
  <c r="M28"/>
  <c r="J28"/>
  <c r="I28"/>
  <c r="M26"/>
  <c r="N26" s="1"/>
  <c r="J26"/>
  <c r="I26"/>
  <c r="M25"/>
  <c r="N25" s="1"/>
  <c r="J25"/>
  <c r="I25"/>
  <c r="N24"/>
  <c r="M24"/>
  <c r="J24"/>
  <c r="I24"/>
  <c r="N23"/>
  <c r="M23"/>
  <c r="J23"/>
  <c r="I23"/>
  <c r="N22"/>
  <c r="M22"/>
  <c r="J22"/>
  <c r="I22"/>
  <c r="N21"/>
  <c r="M21"/>
  <c r="J21"/>
  <c r="I21"/>
  <c r="N20"/>
  <c r="M20"/>
  <c r="J20"/>
  <c r="I20"/>
  <c r="N19"/>
  <c r="M19"/>
  <c r="J19"/>
  <c r="I19"/>
  <c r="N17"/>
  <c r="M17"/>
  <c r="J17"/>
  <c r="I17"/>
  <c r="N16"/>
  <c r="M16"/>
  <c r="J16"/>
  <c r="I16"/>
  <c r="N15"/>
  <c r="M15"/>
  <c r="J15"/>
  <c r="I15"/>
  <c r="N14"/>
  <c r="M14"/>
  <c r="J14"/>
  <c r="I14"/>
  <c r="N13"/>
  <c r="M13"/>
  <c r="J13"/>
  <c r="I13"/>
  <c r="N12"/>
  <c r="M12"/>
  <c r="J12"/>
  <c r="I12"/>
  <c r="N11"/>
  <c r="M11"/>
  <c r="J11"/>
  <c r="I11"/>
  <c r="N10"/>
  <c r="M10"/>
  <c r="J10"/>
  <c r="I10"/>
  <c r="N8"/>
  <c r="M8"/>
  <c r="J8"/>
  <c r="I8"/>
  <c r="L7"/>
  <c r="M7" s="1"/>
  <c r="N7" s="1"/>
  <c r="K7"/>
  <c r="K6" s="1"/>
  <c r="M6" s="1"/>
  <c r="N6" s="1"/>
  <c r="H7"/>
  <c r="H6" s="1"/>
  <c r="G7"/>
  <c r="F7"/>
  <c r="I7" s="1"/>
  <c r="J7" s="1"/>
  <c r="D7"/>
  <c r="D6" s="1"/>
  <c r="L6"/>
  <c r="G6"/>
  <c r="F6" l="1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<sst xmlns="http://schemas.openxmlformats.org/spreadsheetml/2006/main" count="103" uniqueCount="71">
  <si>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</si>
  <si>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</si>
  <si>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</si>
  <si>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</si>
  <si>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</si>
  <si>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</si>
  <si>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</si>
  <si>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10月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</si>
  <si>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</si>
  <si>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</si>
  <si>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</si>
  <si>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</si>
  <si>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</si>
  <si>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</si>
  <si>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</si>
  <si>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4414</t>
  </si>
  <si>
    <t>商事主体总数</t>
  </si>
  <si>
    <t>户</t>
  </si>
  <si>
    <t>4417</t>
  </si>
  <si>
    <t>（一）企业总数</t>
  </si>
  <si>
    <t>fda09d01-0dbc-46ce-8975-ca13ef020ad7</t>
  </si>
  <si>
    <t xml:space="preserve">       其中：法人企业</t>
  </si>
  <si>
    <t>4418</t>
  </si>
  <si>
    <t xml:space="preserve">    1、内资企业（含私营）</t>
  </si>
  <si>
    <t>a6d358bb-feba-44a0-a0fb-048c773fea6c</t>
  </si>
  <si>
    <t xml:space="preserve">       户数</t>
  </si>
  <si>
    <t>09499e70-aac3-4a8e-b55d-3feb990d9528</t>
  </si>
  <si>
    <t xml:space="preserve">       其中:法人企业</t>
  </si>
  <si>
    <t>33320cd5-44f2-4838-b72c-8bfef72fc13d</t>
  </si>
  <si>
    <t xml:space="preserve">       注册资本</t>
  </si>
  <si>
    <t>万元</t>
  </si>
  <si>
    <t>43496c39-05c3-4c83-869b-c55b69a53975</t>
  </si>
  <si>
    <t xml:space="preserve">       其中：私营企业</t>
  </si>
  <si>
    <t>b66f679f-7897-4a6f-8ff4-14745b5585d4</t>
  </si>
  <si>
    <t xml:space="preserve">       私营法人企业</t>
  </si>
  <si>
    <t>33dab1d8-47d0-4429-a815-cfd4e1e605ce</t>
  </si>
  <si>
    <t>7289ce6d-15ab-446b-8297-f2c3db2029f5</t>
  </si>
  <si>
    <t xml:space="preserve">       注销企业户数</t>
  </si>
  <si>
    <t>f2581b57-450c-40eb-98ad-e64c5ab1d7c2</t>
  </si>
  <si>
    <t xml:space="preserve">       吊销企业户数</t>
  </si>
  <si>
    <t>4419</t>
  </si>
  <si>
    <t xml:space="preserve">    2、外资企业</t>
  </si>
  <si>
    <t>76a29e73-400a-4dc1-88f6-b1a0b88ccfea</t>
  </si>
  <si>
    <t>acf5e5ee-70fe-4bff-9046-15b9afe68144</t>
  </si>
  <si>
    <t xml:space="preserve">       其中：1.法人企业</t>
  </si>
  <si>
    <t>91f0a8c8-4ee6-4b1f-947d-0eff7f3b289d</t>
  </si>
  <si>
    <t xml:space="preserve">       2.分支机构</t>
  </si>
  <si>
    <t>498c4c8a-4071-4dae-b6b4-3bd5b5730e38</t>
  </si>
  <si>
    <t xml:space="preserve">       投资总额</t>
  </si>
  <si>
    <t>万美元</t>
  </si>
  <si>
    <t>f16fcbdf-2626-4e56-a99c-6f8b07f482e6</t>
  </si>
  <si>
    <t>f5fdedd6-88f1-4520-83ca-93fb4503ca13</t>
  </si>
  <si>
    <t xml:space="preserve">       其中:外方认缴</t>
  </si>
  <si>
    <t>380d5cfd-0603-4cd1-b205-20043779b139</t>
  </si>
  <si>
    <t>c9d3c530-c8b4-476a-a78e-b0baf02d5d82</t>
  </si>
  <si>
    <t>4420</t>
  </si>
  <si>
    <t>（二）个体工商户总数</t>
  </si>
  <si>
    <t>044d613a-4564-4406-a4a0-b1a49d664dd8</t>
  </si>
  <si>
    <t>5cf5b6b5-dad3-47a3-a909-b17250f27cab</t>
  </si>
  <si>
    <t xml:space="preserve">       资金数额</t>
  </si>
  <si>
    <t>2c36236a-bec5-4523-9a0d-6cc8ce2e9ac5</t>
  </si>
  <si>
    <t xml:space="preserve">       注销户数</t>
  </si>
  <si>
    <t>0516c554-0680-4751-bf54-fcd123586882</t>
  </si>
  <si>
    <t xml:space="preserve">       吊销数</t>
  </si>
  <si>
    <t>4415</t>
  </si>
  <si>
    <t>常驻代表机构</t>
  </si>
  <si>
    <t>4416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</si>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</sst>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R25" sqref="R25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0.875" style="1" customWidth="1"/>
    <col min="7" max="7" width="10.25" style="1" bestFit="1" customWidth="1"/>
    <col min="8" max="8" width="11" style="3" customWidth="1"/>
    <col min="9" max="9" width="18.5" style="3" customWidth="1"/>
    <col min="10" max="10" width="19.375" style="3" customWidth="1"/>
    <col min="11" max="11" width="10.75" style="1" customWidth="1"/>
    <col min="12" max="12" width="11.25" style="1" customWidth="1"/>
    <col min="13" max="13" width="17.5" style="1" customWidth="1"/>
    <col min="14" max="14" width="19.375" style="4" customWidth="1"/>
    <col min="15" max="16384" width="9" style="1"/>
  </cols>
  <sheetData>
    <row r="1" spans="1:23" ht="25.5" customHeight="1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42644</v>
      </c>
    </row>
    <row r="3" spans="1:23" s="5" customFormat="1" ht="12" customHeight="1">
      <c r="A3" s="33" t="s">
        <v>1</v>
      </c>
      <c r="B3" s="35" t="s">
        <v>2</v>
      </c>
      <c r="C3" s="35" t="s">
        <v>3</v>
      </c>
      <c r="D3" s="37" t="s">
        <v>4</v>
      </c>
      <c r="E3" s="38"/>
      <c r="F3" s="39"/>
      <c r="G3" s="37" t="s">
        <v>5</v>
      </c>
      <c r="H3" s="39"/>
      <c r="I3" s="20"/>
      <c r="J3" s="20"/>
      <c r="K3" s="37" t="s">
        <v>6</v>
      </c>
      <c r="L3" s="38"/>
      <c r="M3" s="38"/>
      <c r="N3" s="39"/>
    </row>
    <row r="4" spans="1:23" s="5" customFormat="1" ht="28.5" customHeight="1">
      <c r="A4" s="34"/>
      <c r="B4" s="36"/>
      <c r="C4" s="36"/>
      <c r="D4" s="21" t="s">
        <v>7</v>
      </c>
      <c r="E4" s="21"/>
      <c r="F4" s="22" t="s">
        <v>8</v>
      </c>
      <c r="G4" s="21" t="s">
        <v>7</v>
      </c>
      <c r="H4" s="22" t="s">
        <v>8</v>
      </c>
      <c r="I4" s="20" t="s">
        <v>9</v>
      </c>
      <c r="J4" s="20" t="s">
        <v>10</v>
      </c>
      <c r="K4" s="21" t="s">
        <v>11</v>
      </c>
      <c r="L4" s="21" t="s">
        <v>12</v>
      </c>
      <c r="M4" s="21" t="s">
        <v>13</v>
      </c>
      <c r="N4" s="23" t="s">
        <v>14</v>
      </c>
    </row>
    <row r="5" spans="1:23" s="5" customFormat="1" ht="28.5" customHeight="1">
      <c r="A5" s="10" t="s">
        <v>1</v>
      </c>
      <c r="B5" s="24" t="s">
        <v>70</v>
      </c>
      <c r="C5" s="21"/>
      <c r="D5" s="21"/>
      <c r="E5" s="21"/>
      <c r="F5" s="22"/>
      <c r="G5" s="21"/>
      <c r="H5" s="22"/>
      <c r="I5" s="21"/>
      <c r="J5" s="21"/>
      <c r="K5" s="21"/>
      <c r="L5" s="21"/>
      <c r="M5" s="21"/>
      <c r="N5" s="23"/>
    </row>
    <row r="6" spans="1:23" s="5" customFormat="1" ht="28.5" customHeight="1">
      <c r="A6" s="10" t="s">
        <v>15</v>
      </c>
      <c r="B6" s="25" t="s">
        <v>16</v>
      </c>
      <c r="C6" s="21" t="s">
        <v>17</v>
      </c>
      <c r="D6" s="26">
        <f>D7+D28</f>
        <v>42737</v>
      </c>
      <c r="E6" s="26">
        <v>471669</v>
      </c>
      <c r="F6" s="26">
        <f>F7+F28</f>
        <v>471669</v>
      </c>
      <c r="G6" s="26">
        <f>G7+G28</f>
        <v>25106</v>
      </c>
      <c r="H6" s="26">
        <f>H7+H28</f>
        <v>379472</v>
      </c>
      <c r="I6" s="26">
        <f>F6-H6</f>
        <v>92197</v>
      </c>
      <c r="J6" s="27">
        <f>IF(ISERROR(I6/H6),"",I6/H6)</f>
        <v>0.24296127250495425</v>
      </c>
      <c r="K6" s="26">
        <f>K7+K28</f>
        <v>2576875</v>
      </c>
      <c r="L6" s="26">
        <f>L7+L28</f>
        <v>2066266</v>
      </c>
      <c r="M6" s="26">
        <f>K6-L6</f>
        <v>510609</v>
      </c>
      <c r="N6" s="27">
        <f>IF(ISERROR(M6/L6),"",M6/L6)</f>
        <v>0.24711677973697482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28" t="s">
        <v>19</v>
      </c>
      <c r="C7" s="21" t="s">
        <v>17</v>
      </c>
      <c r="D7" s="26">
        <f>D10+D19</f>
        <v>29865</v>
      </c>
      <c r="E7" s="26">
        <v>324652</v>
      </c>
      <c r="F7" s="26">
        <f>F10+F19</f>
        <v>324652</v>
      </c>
      <c r="G7" s="26">
        <f>G10+G19</f>
        <v>16112</v>
      </c>
      <c r="H7" s="26">
        <f>H10+H19</f>
        <v>245675</v>
      </c>
      <c r="I7" s="26">
        <f>F7-H7</f>
        <v>78977</v>
      </c>
      <c r="J7" s="27">
        <f>IF(ISERROR(I7/H7),"",I7/H7)</f>
        <v>0.32146942098300602</v>
      </c>
      <c r="K7" s="26">
        <f>K10+K19</f>
        <v>1444810</v>
      </c>
      <c r="L7" s="26">
        <f>L10+L19</f>
        <v>1076656</v>
      </c>
      <c r="M7" s="26">
        <f>K7-L7</f>
        <v>368154</v>
      </c>
      <c r="N7" s="27">
        <f>IF(ISERROR(M7/L7),"",M7/L7)</f>
        <v>0.34194208735194898</v>
      </c>
    </row>
    <row r="8" spans="1:23" ht="15.75" customHeight="1">
      <c r="A8" s="10" t="s">
        <v>20</v>
      </c>
      <c r="B8" s="29" t="s">
        <v>21</v>
      </c>
      <c r="C8" s="21" t="s">
        <v>17</v>
      </c>
      <c r="D8" s="26">
        <v>28897</v>
      </c>
      <c r="E8" s="26">
        <v>314072</v>
      </c>
      <c r="F8" s="26">
        <v>314072</v>
      </c>
      <c r="G8" s="26">
        <v>15449</v>
      </c>
      <c r="H8" s="26">
        <v>237029</v>
      </c>
      <c r="I8" s="26">
        <f>F8-H8</f>
        <v>77043</v>
      </c>
      <c r="J8" s="27">
        <f>IF(ISERROR(I8/H8),"",I8/H8)</f>
        <v>0.32503617700787668</v>
      </c>
      <c r="K8" s="26">
        <v>1372392</v>
      </c>
      <c r="L8" s="26">
        <v>1013675</v>
      </c>
      <c r="M8" s="26">
        <f>K8-L8</f>
        <v>358717</v>
      </c>
      <c r="N8" s="27">
        <f>IF(ISERROR(M8/L8),"",M8/L8)</f>
        <v>0.35387772214960417</v>
      </c>
    </row>
    <row r="9" spans="1:23" ht="15.75" customHeight="1">
      <c r="A9" s="10" t="s">
        <v>22</v>
      </c>
      <c r="B9" s="30" t="s">
        <v>23</v>
      </c>
      <c r="C9" s="21"/>
      <c r="D9" s="21"/>
      <c r="E9" s="21"/>
      <c r="F9" s="22"/>
      <c r="G9" s="21"/>
      <c r="H9" s="22"/>
      <c r="I9" s="21"/>
      <c r="J9" s="21"/>
      <c r="K9" s="21"/>
      <c r="L9" s="21"/>
      <c r="M9" s="21"/>
      <c r="N9" s="23"/>
    </row>
    <row r="10" spans="1:23" ht="15.75" customHeight="1">
      <c r="A10" s="10" t="s">
        <v>24</v>
      </c>
      <c r="B10" s="29" t="s">
        <v>25</v>
      </c>
      <c r="C10" s="21" t="s">
        <v>17</v>
      </c>
      <c r="D10" s="31">
        <v>29437</v>
      </c>
      <c r="E10" s="31">
        <v>320045</v>
      </c>
      <c r="F10" s="31">
        <v>320045</v>
      </c>
      <c r="G10" s="26">
        <v>15787</v>
      </c>
      <c r="H10" s="26">
        <v>242305</v>
      </c>
      <c r="I10" s="26">
        <f t="shared" ref="I10:I17" si="0">F10-H10</f>
        <v>77740</v>
      </c>
      <c r="J10" s="27">
        <f t="shared" ref="J10:J17" si="1">IF(ISERROR(I10/H10),"",I10/H10)</f>
        <v>0.32083531086853345</v>
      </c>
      <c r="K10" s="31">
        <v>1403437</v>
      </c>
      <c r="L10" s="26">
        <v>1039872</v>
      </c>
      <c r="M10" s="26">
        <f t="shared" ref="M10:M17" si="2">K10-L10</f>
        <v>363565</v>
      </c>
      <c r="N10" s="27">
        <f t="shared" ref="N10:N17" si="3">IF(ISERROR(M10/L10),"",M10/L10)</f>
        <v>0.34962476150910882</v>
      </c>
    </row>
    <row r="11" spans="1:23" ht="15.75" customHeight="1">
      <c r="A11" s="10" t="s">
        <v>26</v>
      </c>
      <c r="B11" s="29" t="s">
        <v>27</v>
      </c>
      <c r="C11" s="21" t="s">
        <v>17</v>
      </c>
      <c r="D11" s="31">
        <v>28561</v>
      </c>
      <c r="E11" s="31">
        <v>310313</v>
      </c>
      <c r="F11" s="31">
        <v>310313</v>
      </c>
      <c r="G11" s="26">
        <v>15181</v>
      </c>
      <c r="H11" s="26">
        <v>234394</v>
      </c>
      <c r="I11" s="26">
        <f t="shared" si="0"/>
        <v>75919</v>
      </c>
      <c r="J11" s="27">
        <f t="shared" si="1"/>
        <v>0.32389480959410222</v>
      </c>
      <c r="K11" s="31">
        <v>1340681</v>
      </c>
      <c r="L11" s="26">
        <v>985949</v>
      </c>
      <c r="M11" s="26">
        <f t="shared" si="2"/>
        <v>354732</v>
      </c>
      <c r="N11" s="27">
        <f t="shared" si="3"/>
        <v>0.35978737236915903</v>
      </c>
    </row>
    <row r="12" spans="1:23" ht="15.75" customHeight="1">
      <c r="A12" s="10" t="s">
        <v>28</v>
      </c>
      <c r="B12" s="29" t="s">
        <v>29</v>
      </c>
      <c r="C12" s="21" t="s">
        <v>30</v>
      </c>
      <c r="D12" s="31">
        <v>19342171</v>
      </c>
      <c r="E12" s="31">
        <v>336901254</v>
      </c>
      <c r="F12" s="31">
        <v>336901254</v>
      </c>
      <c r="G12" s="26">
        <v>39101844</v>
      </c>
      <c r="H12" s="26">
        <v>242667132</v>
      </c>
      <c r="I12" s="26">
        <f t="shared" si="0"/>
        <v>94234122</v>
      </c>
      <c r="J12" s="27">
        <f t="shared" si="1"/>
        <v>0.38832668117575975</v>
      </c>
      <c r="K12" s="31">
        <v>1247194388</v>
      </c>
      <c r="L12" s="26">
        <v>766954082</v>
      </c>
      <c r="M12" s="26">
        <f t="shared" si="2"/>
        <v>480240306</v>
      </c>
      <c r="N12" s="27">
        <f t="shared" si="3"/>
        <v>0.62616565615984299</v>
      </c>
    </row>
    <row r="13" spans="1:23" ht="15.75" customHeight="1">
      <c r="A13" s="10" t="s">
        <v>31</v>
      </c>
      <c r="B13" s="29" t="s">
        <v>32</v>
      </c>
      <c r="C13" s="21" t="s">
        <v>17</v>
      </c>
      <c r="D13" s="31">
        <v>29271</v>
      </c>
      <c r="E13" s="31">
        <v>319161</v>
      </c>
      <c r="F13" s="31">
        <v>319161</v>
      </c>
      <c r="G13" s="26">
        <v>15783</v>
      </c>
      <c r="H13" s="26">
        <v>242253</v>
      </c>
      <c r="I13" s="26">
        <f t="shared" si="0"/>
        <v>76908</v>
      </c>
      <c r="J13" s="27">
        <f t="shared" si="1"/>
        <v>0.31746975269656103</v>
      </c>
      <c r="K13" s="31">
        <v>1395031</v>
      </c>
      <c r="L13" s="26">
        <v>1031948</v>
      </c>
      <c r="M13" s="26">
        <f t="shared" si="2"/>
        <v>363083</v>
      </c>
      <c r="N13" s="27">
        <f t="shared" si="3"/>
        <v>0.35184234089314576</v>
      </c>
    </row>
    <row r="14" spans="1:23" ht="15.75" customHeight="1">
      <c r="A14" s="10" t="s">
        <v>33</v>
      </c>
      <c r="B14" s="29" t="s">
        <v>34</v>
      </c>
      <c r="C14" s="21" t="s">
        <v>17</v>
      </c>
      <c r="D14" s="31">
        <v>28407</v>
      </c>
      <c r="E14" s="31">
        <v>309491</v>
      </c>
      <c r="F14" s="31">
        <v>309491</v>
      </c>
      <c r="G14" s="26">
        <v>15180</v>
      </c>
      <c r="H14" s="26">
        <v>234376</v>
      </c>
      <c r="I14" s="26">
        <f t="shared" si="0"/>
        <v>75115</v>
      </c>
      <c r="J14" s="27">
        <f t="shared" si="1"/>
        <v>0.32048929924565656</v>
      </c>
      <c r="K14" s="31">
        <v>1336480</v>
      </c>
      <c r="L14" s="26">
        <v>982445</v>
      </c>
      <c r="M14" s="26">
        <f t="shared" si="2"/>
        <v>354035</v>
      </c>
      <c r="N14" s="27">
        <f t="shared" si="3"/>
        <v>0.36036113980935319</v>
      </c>
    </row>
    <row r="15" spans="1:23" ht="15.75" customHeight="1">
      <c r="A15" s="10" t="s">
        <v>35</v>
      </c>
      <c r="B15" s="29" t="s">
        <v>29</v>
      </c>
      <c r="C15" s="21" t="s">
        <v>30</v>
      </c>
      <c r="D15" s="31">
        <v>19310742</v>
      </c>
      <c r="E15" s="31">
        <v>336698442</v>
      </c>
      <c r="F15" s="31">
        <v>336698442</v>
      </c>
      <c r="G15" s="26">
        <v>39101644</v>
      </c>
      <c r="H15" s="26">
        <v>242554042</v>
      </c>
      <c r="I15" s="26">
        <f t="shared" si="0"/>
        <v>94144400</v>
      </c>
      <c r="J15" s="27">
        <f t="shared" si="1"/>
        <v>0.38813783198055302</v>
      </c>
      <c r="K15" s="31">
        <v>1236128879</v>
      </c>
      <c r="L15" s="26">
        <v>756429675</v>
      </c>
      <c r="M15" s="26">
        <f t="shared" si="2"/>
        <v>479699204</v>
      </c>
      <c r="N15" s="27">
        <f t="shared" si="3"/>
        <v>0.63416232844117337</v>
      </c>
    </row>
    <row r="16" spans="1:23" ht="15.75" customHeight="1">
      <c r="A16" s="10" t="s">
        <v>36</v>
      </c>
      <c r="B16" s="29" t="s">
        <v>37</v>
      </c>
      <c r="C16" s="21" t="s">
        <v>17</v>
      </c>
      <c r="D16" s="31">
        <v>1294</v>
      </c>
      <c r="E16" s="31">
        <v>13123</v>
      </c>
      <c r="F16" s="31">
        <v>13123</v>
      </c>
      <c r="G16" s="26">
        <v>740</v>
      </c>
      <c r="H16" s="26">
        <v>7498</v>
      </c>
      <c r="I16" s="26">
        <f t="shared" si="0"/>
        <v>5625</v>
      </c>
      <c r="J16" s="27">
        <f t="shared" si="1"/>
        <v>0.75020005334755935</v>
      </c>
      <c r="K16" s="31">
        <v>82042</v>
      </c>
      <c r="L16" s="26">
        <v>66334</v>
      </c>
      <c r="M16" s="26">
        <f t="shared" si="2"/>
        <v>15708</v>
      </c>
      <c r="N16" s="27">
        <f t="shared" si="3"/>
        <v>0.23680164018452077</v>
      </c>
    </row>
    <row r="17" spans="1:15" ht="15.75" customHeight="1">
      <c r="A17" s="10" t="s">
        <v>38</v>
      </c>
      <c r="B17" s="29" t="s">
        <v>39</v>
      </c>
      <c r="C17" s="21" t="s">
        <v>17</v>
      </c>
      <c r="D17" s="31">
        <v>59</v>
      </c>
      <c r="E17" s="31">
        <v>304</v>
      </c>
      <c r="F17" s="31">
        <v>304</v>
      </c>
      <c r="G17" s="26">
        <v>43</v>
      </c>
      <c r="H17" s="26">
        <v>311</v>
      </c>
      <c r="I17" s="26">
        <f t="shared" si="0"/>
        <v>-7</v>
      </c>
      <c r="J17" s="27">
        <f t="shared" si="1"/>
        <v>-2.2508038585209004E-2</v>
      </c>
      <c r="K17" s="31">
        <v>178110</v>
      </c>
      <c r="L17" s="26">
        <v>179119</v>
      </c>
      <c r="M17" s="26">
        <f t="shared" si="2"/>
        <v>-1009</v>
      </c>
      <c r="N17" s="27">
        <f t="shared" si="3"/>
        <v>-5.6331265806530851E-3</v>
      </c>
    </row>
    <row r="18" spans="1:15" ht="15.75" customHeight="1">
      <c r="A18" s="10" t="s">
        <v>40</v>
      </c>
      <c r="B18" s="30" t="s">
        <v>41</v>
      </c>
      <c r="C18" s="21"/>
      <c r="D18" s="21"/>
      <c r="E18" s="21"/>
      <c r="F18" s="22"/>
      <c r="G18" s="21"/>
      <c r="H18" s="22"/>
      <c r="I18" s="21"/>
      <c r="J18" s="21"/>
      <c r="K18" s="21"/>
      <c r="L18" s="21"/>
      <c r="M18" s="21"/>
      <c r="N18" s="23"/>
    </row>
    <row r="19" spans="1:15" ht="15.75" customHeight="1">
      <c r="A19" s="10" t="s">
        <v>42</v>
      </c>
      <c r="B19" s="29" t="s">
        <v>25</v>
      </c>
      <c r="C19" s="21" t="s">
        <v>17</v>
      </c>
      <c r="D19" s="31">
        <v>428</v>
      </c>
      <c r="E19" s="31">
        <v>4607</v>
      </c>
      <c r="F19" s="31">
        <v>4607</v>
      </c>
      <c r="G19" s="26">
        <v>325</v>
      </c>
      <c r="H19" s="26">
        <v>3370</v>
      </c>
      <c r="I19" s="26">
        <f t="shared" ref="I19:I26" si="4">F19-H19</f>
        <v>1237</v>
      </c>
      <c r="J19" s="27">
        <f t="shared" ref="J19:J26" si="5">IF(ISERROR(I19/H19),"",I19/H19)</f>
        <v>0.36706231454005933</v>
      </c>
      <c r="K19" s="31">
        <v>41373</v>
      </c>
      <c r="L19" s="26">
        <v>36784</v>
      </c>
      <c r="M19" s="26">
        <f t="shared" ref="M19:M26" si="6">K19-L19</f>
        <v>4589</v>
      </c>
      <c r="N19" s="27">
        <f t="shared" ref="N19:N26" si="7">IF(ISERROR(M19/L19),"",M19/L19)</f>
        <v>0.12475532840365376</v>
      </c>
    </row>
    <row r="20" spans="1:15" ht="15.75" customHeight="1">
      <c r="A20" s="10" t="s">
        <v>43</v>
      </c>
      <c r="B20" s="29" t="s">
        <v>44</v>
      </c>
      <c r="C20" s="21" t="s">
        <v>17</v>
      </c>
      <c r="D20" s="31">
        <v>336</v>
      </c>
      <c r="E20" s="31">
        <v>3759</v>
      </c>
      <c r="F20" s="31">
        <v>3759</v>
      </c>
      <c r="G20" s="26">
        <v>268</v>
      </c>
      <c r="H20" s="26">
        <v>2635</v>
      </c>
      <c r="I20" s="26">
        <f t="shared" si="4"/>
        <v>1124</v>
      </c>
      <c r="J20" s="27">
        <f t="shared" si="5"/>
        <v>0.42656546489563568</v>
      </c>
      <c r="K20" s="31">
        <v>31711</v>
      </c>
      <c r="L20" s="26">
        <v>27726</v>
      </c>
      <c r="M20" s="26">
        <f t="shared" si="6"/>
        <v>3985</v>
      </c>
      <c r="N20" s="27">
        <f t="shared" si="7"/>
        <v>0.14372790882204428</v>
      </c>
    </row>
    <row r="21" spans="1:15" ht="15.75" customHeight="1">
      <c r="A21" s="10" t="s">
        <v>45</v>
      </c>
      <c r="B21" s="29" t="s">
        <v>46</v>
      </c>
      <c r="C21" s="21" t="s">
        <v>17</v>
      </c>
      <c r="D21" s="31">
        <v>92</v>
      </c>
      <c r="E21" s="31">
        <v>848</v>
      </c>
      <c r="F21" s="31">
        <v>848</v>
      </c>
      <c r="G21" s="26">
        <v>57</v>
      </c>
      <c r="H21" s="26">
        <v>735</v>
      </c>
      <c r="I21" s="26">
        <f t="shared" si="4"/>
        <v>113</v>
      </c>
      <c r="J21" s="27">
        <f t="shared" si="5"/>
        <v>0.15374149659863945</v>
      </c>
      <c r="K21" s="31">
        <v>9662</v>
      </c>
      <c r="L21" s="26">
        <v>9058</v>
      </c>
      <c r="M21" s="26">
        <f t="shared" si="6"/>
        <v>604</v>
      </c>
      <c r="N21" s="27">
        <f t="shared" si="7"/>
        <v>6.6681386619562813E-2</v>
      </c>
    </row>
    <row r="22" spans="1:15" ht="15.75" customHeight="1">
      <c r="A22" s="10" t="s">
        <v>47</v>
      </c>
      <c r="B22" s="29" t="s">
        <v>48</v>
      </c>
      <c r="C22" s="21" t="s">
        <v>49</v>
      </c>
      <c r="D22" s="31">
        <v>406856</v>
      </c>
      <c r="E22" s="31">
        <v>5492555</v>
      </c>
      <c r="F22" s="31">
        <v>5492555</v>
      </c>
      <c r="G22" s="26">
        <v>253521</v>
      </c>
      <c r="H22" s="26">
        <v>1956112</v>
      </c>
      <c r="I22" s="26">
        <f t="shared" si="4"/>
        <v>3536443</v>
      </c>
      <c r="J22" s="27">
        <f t="shared" si="5"/>
        <v>1.8078939242742746</v>
      </c>
      <c r="K22" s="31">
        <v>23740014</v>
      </c>
      <c r="L22" s="26">
        <v>16222271</v>
      </c>
      <c r="M22" s="26">
        <f t="shared" si="6"/>
        <v>7517743</v>
      </c>
      <c r="N22" s="27">
        <f t="shared" si="7"/>
        <v>0.46342112026115206</v>
      </c>
    </row>
    <row r="23" spans="1:15" ht="15.75" customHeight="1">
      <c r="A23" s="10" t="s">
        <v>50</v>
      </c>
      <c r="B23" s="29" t="s">
        <v>29</v>
      </c>
      <c r="C23" s="21" t="s">
        <v>49</v>
      </c>
      <c r="D23" s="31">
        <v>404958</v>
      </c>
      <c r="E23" s="31">
        <v>5250439</v>
      </c>
      <c r="F23" s="31">
        <v>5250439</v>
      </c>
      <c r="G23" s="26">
        <v>232108</v>
      </c>
      <c r="H23" s="26">
        <v>1769857</v>
      </c>
      <c r="I23" s="26">
        <f t="shared" si="4"/>
        <v>3480582</v>
      </c>
      <c r="J23" s="27">
        <f t="shared" si="5"/>
        <v>1.9665893911202996</v>
      </c>
      <c r="K23" s="31">
        <v>17383773</v>
      </c>
      <c r="L23" s="26">
        <v>10451936</v>
      </c>
      <c r="M23" s="26">
        <f t="shared" si="6"/>
        <v>6931837</v>
      </c>
      <c r="N23" s="27">
        <f t="shared" si="7"/>
        <v>0.66321081568046336</v>
      </c>
    </row>
    <row r="24" spans="1:15" ht="15.75" customHeight="1">
      <c r="A24" s="10" t="s">
        <v>51</v>
      </c>
      <c r="B24" s="29" t="s">
        <v>52</v>
      </c>
      <c r="C24" s="21" t="s">
        <v>49</v>
      </c>
      <c r="D24" s="31">
        <v>177203</v>
      </c>
      <c r="E24" s="31">
        <v>3019911</v>
      </c>
      <c r="F24" s="31">
        <v>3019911</v>
      </c>
      <c r="G24" s="26">
        <v>121537</v>
      </c>
      <c r="H24" s="26">
        <v>1162437</v>
      </c>
      <c r="I24" s="26">
        <f t="shared" si="4"/>
        <v>1857474</v>
      </c>
      <c r="J24" s="27">
        <f t="shared" si="5"/>
        <v>1.5979136933872546</v>
      </c>
      <c r="K24" s="31">
        <v>11046392</v>
      </c>
      <c r="L24" s="26">
        <v>7458815</v>
      </c>
      <c r="M24" s="26">
        <f t="shared" si="6"/>
        <v>3587577</v>
      </c>
      <c r="N24" s="27">
        <f t="shared" si="7"/>
        <v>0.48098484812936104</v>
      </c>
    </row>
    <row r="25" spans="1:15" ht="15.75" customHeight="1">
      <c r="A25" s="10" t="s">
        <v>53</v>
      </c>
      <c r="B25" s="29" t="s">
        <v>37</v>
      </c>
      <c r="C25" s="21" t="s">
        <v>17</v>
      </c>
      <c r="D25" s="31">
        <v>55</v>
      </c>
      <c r="E25" s="31">
        <v>805</v>
      </c>
      <c r="F25" s="31">
        <v>805</v>
      </c>
      <c r="G25" s="26">
        <v>63</v>
      </c>
      <c r="H25" s="26">
        <v>792</v>
      </c>
      <c r="I25" s="26">
        <f t="shared" si="4"/>
        <v>13</v>
      </c>
      <c r="J25" s="27">
        <f t="shared" si="5"/>
        <v>1.6414141414141416E-2</v>
      </c>
      <c r="K25" s="31">
        <v>11097</v>
      </c>
      <c r="L25" s="26">
        <v>10096</v>
      </c>
      <c r="M25" s="26">
        <f t="shared" si="6"/>
        <v>1001</v>
      </c>
      <c r="N25" s="27">
        <f t="shared" si="7"/>
        <v>9.9148177496038034E-2</v>
      </c>
    </row>
    <row r="26" spans="1:15" ht="15.75" customHeight="1">
      <c r="A26" s="10" t="s">
        <v>54</v>
      </c>
      <c r="B26" s="29" t="s">
        <v>39</v>
      </c>
      <c r="C26" s="21" t="s">
        <v>17</v>
      </c>
      <c r="D26" s="31">
        <v>2</v>
      </c>
      <c r="E26" s="31">
        <v>26</v>
      </c>
      <c r="F26" s="31">
        <v>26</v>
      </c>
      <c r="G26" s="26">
        <v>3</v>
      </c>
      <c r="H26" s="26">
        <v>22</v>
      </c>
      <c r="I26" s="26">
        <f t="shared" si="4"/>
        <v>4</v>
      </c>
      <c r="J26" s="27">
        <f t="shared" si="5"/>
        <v>0.18181818181818182</v>
      </c>
      <c r="K26" s="31">
        <v>24011</v>
      </c>
      <c r="L26" s="26">
        <v>23980</v>
      </c>
      <c r="M26" s="26">
        <f t="shared" si="6"/>
        <v>31</v>
      </c>
      <c r="N26" s="27">
        <f t="shared" si="7"/>
        <v>1.292743953294412E-3</v>
      </c>
    </row>
    <row r="27" spans="1:15" ht="15.75" customHeight="1">
      <c r="A27" s="10" t="s">
        <v>55</v>
      </c>
      <c r="B27" s="25" t="s">
        <v>56</v>
      </c>
      <c r="C27" s="21"/>
      <c r="D27" s="21"/>
      <c r="E27" s="21"/>
      <c r="F27" s="22"/>
      <c r="G27" s="21"/>
      <c r="H27" s="22"/>
      <c r="I27" s="21"/>
      <c r="J27" s="21"/>
      <c r="K27" s="21"/>
      <c r="L27" s="21"/>
      <c r="M27" s="21"/>
      <c r="N27" s="23"/>
    </row>
    <row r="28" spans="1:15" ht="15.75" customHeight="1">
      <c r="A28" s="10" t="s">
        <v>57</v>
      </c>
      <c r="B28" s="29" t="s">
        <v>25</v>
      </c>
      <c r="C28" s="21" t="s">
        <v>17</v>
      </c>
      <c r="D28" s="31">
        <v>12872</v>
      </c>
      <c r="E28" s="31">
        <v>147017</v>
      </c>
      <c r="F28" s="31">
        <v>147017</v>
      </c>
      <c r="G28" s="26">
        <v>8994</v>
      </c>
      <c r="H28" s="26">
        <v>133797</v>
      </c>
      <c r="I28" s="26">
        <f t="shared" ref="I28:I33" si="8">F28-H28</f>
        <v>13220</v>
      </c>
      <c r="J28" s="27">
        <f t="shared" ref="J28:J33" si="9">IF(ISERROR(I28/H28),"",I28/H28)</f>
        <v>9.8806400741421704E-2</v>
      </c>
      <c r="K28" s="31">
        <v>1132065</v>
      </c>
      <c r="L28" s="26">
        <v>989610</v>
      </c>
      <c r="M28" s="26">
        <f t="shared" ref="M28:M33" si="10">K28-L28</f>
        <v>142455</v>
      </c>
      <c r="N28" s="27">
        <f t="shared" ref="N28:N33" si="11">IF(ISERROR(M28/L28),"",M28/L28)</f>
        <v>0.14395064722466427</v>
      </c>
    </row>
    <row r="29" spans="1:15" ht="15.75" customHeight="1">
      <c r="A29" s="10" t="s">
        <v>58</v>
      </c>
      <c r="B29" s="29" t="s">
        <v>59</v>
      </c>
      <c r="C29" s="21" t="s">
        <v>30</v>
      </c>
      <c r="D29" s="31">
        <v>80367</v>
      </c>
      <c r="E29" s="31">
        <v>1069945</v>
      </c>
      <c r="F29" s="31">
        <v>1069945</v>
      </c>
      <c r="G29" s="26">
        <v>74666</v>
      </c>
      <c r="H29" s="26">
        <v>1064334</v>
      </c>
      <c r="I29" s="26">
        <f t="shared" si="8"/>
        <v>5611</v>
      </c>
      <c r="J29" s="27">
        <f t="shared" si="9"/>
        <v>5.2718413580699289E-3</v>
      </c>
      <c r="K29" s="31">
        <v>5206482</v>
      </c>
      <c r="L29" s="26">
        <v>4062590</v>
      </c>
      <c r="M29" s="26">
        <f t="shared" si="10"/>
        <v>1143892</v>
      </c>
      <c r="N29" s="27">
        <f t="shared" si="11"/>
        <v>0.28156717758868111</v>
      </c>
    </row>
    <row r="30" spans="1:15" ht="15.75" customHeight="1">
      <c r="A30" s="10" t="s">
        <v>60</v>
      </c>
      <c r="B30" s="29" t="s">
        <v>61</v>
      </c>
      <c r="C30" s="21" t="s">
        <v>17</v>
      </c>
      <c r="D30" s="31">
        <v>2545</v>
      </c>
      <c r="E30" s="31">
        <v>31828</v>
      </c>
      <c r="F30" s="31">
        <v>31828</v>
      </c>
      <c r="G30" s="26">
        <v>1417</v>
      </c>
      <c r="H30" s="26">
        <v>19877</v>
      </c>
      <c r="I30" s="26">
        <f t="shared" si="8"/>
        <v>11951</v>
      </c>
      <c r="J30" s="27">
        <f t="shared" si="9"/>
        <v>0.60124767319011918</v>
      </c>
      <c r="K30" s="31">
        <v>425417</v>
      </c>
      <c r="L30" s="26">
        <v>388721</v>
      </c>
      <c r="M30" s="26">
        <f t="shared" si="10"/>
        <v>36696</v>
      </c>
      <c r="N30" s="27">
        <f t="shared" si="11"/>
        <v>9.440189750489425E-2</v>
      </c>
    </row>
    <row r="31" spans="1:15" ht="15.75" customHeight="1">
      <c r="A31" s="10" t="s">
        <v>62</v>
      </c>
      <c r="B31" s="29" t="s">
        <v>63</v>
      </c>
      <c r="C31" s="21" t="s">
        <v>17</v>
      </c>
      <c r="D31" s="31">
        <v>0</v>
      </c>
      <c r="E31" s="31">
        <v>2</v>
      </c>
      <c r="F31" s="31">
        <v>2</v>
      </c>
      <c r="G31" s="26">
        <v>0</v>
      </c>
      <c r="H31" s="26">
        <v>4</v>
      </c>
      <c r="I31" s="26">
        <f t="shared" si="8"/>
        <v>-2</v>
      </c>
      <c r="J31" s="27">
        <f t="shared" si="9"/>
        <v>-0.5</v>
      </c>
      <c r="K31" s="31">
        <v>252644</v>
      </c>
      <c r="L31" s="26">
        <v>253577</v>
      </c>
      <c r="M31" s="26">
        <f t="shared" si="10"/>
        <v>-933</v>
      </c>
      <c r="N31" s="27">
        <f t="shared" si="11"/>
        <v>-3.679355777535029E-3</v>
      </c>
    </row>
    <row r="32" spans="1:15" ht="15" customHeight="1">
      <c r="A32" s="10" t="s">
        <v>64</v>
      </c>
      <c r="B32" s="28" t="s">
        <v>65</v>
      </c>
      <c r="C32" s="21" t="s">
        <v>17</v>
      </c>
      <c r="D32" s="31">
        <v>11</v>
      </c>
      <c r="E32" s="31">
        <v>84</v>
      </c>
      <c r="F32" s="31">
        <v>84</v>
      </c>
      <c r="G32" s="26">
        <v>5</v>
      </c>
      <c r="H32" s="26">
        <v>95</v>
      </c>
      <c r="I32" s="26">
        <f t="shared" si="8"/>
        <v>-11</v>
      </c>
      <c r="J32" s="27">
        <f t="shared" si="9"/>
        <v>-0.11578947368421053</v>
      </c>
      <c r="K32" s="31">
        <v>2075</v>
      </c>
      <c r="L32" s="26">
        <v>5505</v>
      </c>
      <c r="M32" s="26">
        <f t="shared" si="10"/>
        <v>-3430</v>
      </c>
      <c r="N32" s="27">
        <f t="shared" si="11"/>
        <v>-0.62306993642143504</v>
      </c>
      <c r="O32" s="12"/>
    </row>
    <row r="33" spans="1:15" ht="15" customHeight="1">
      <c r="A33" s="10" t="s">
        <v>66</v>
      </c>
      <c r="B33" s="28" t="s">
        <v>67</v>
      </c>
      <c r="C33" s="21" t="s">
        <v>17</v>
      </c>
      <c r="D33" s="31">
        <v>0</v>
      </c>
      <c r="E33" s="31">
        <v>4</v>
      </c>
      <c r="F33" s="31">
        <v>4</v>
      </c>
      <c r="G33" s="26">
        <v>0</v>
      </c>
      <c r="H33" s="26">
        <v>3</v>
      </c>
      <c r="I33" s="26">
        <f t="shared" si="8"/>
        <v>1</v>
      </c>
      <c r="J33" s="27">
        <f t="shared" si="9"/>
        <v>0.33333333333333331</v>
      </c>
      <c r="K33" s="31">
        <v>101</v>
      </c>
      <c r="L33" s="26">
        <v>55</v>
      </c>
      <c r="M33" s="26">
        <f t="shared" si="10"/>
        <v>46</v>
      </c>
      <c r="N33" s="27">
        <f t="shared" si="11"/>
        <v>0.83636363636363631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2016-12-29T06:32:55Z</dcterms:modified>
</cp:coreProperties>
</file>