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（一）" sheetId="1" r:id="rId1"/>
  </sheets>
  <definedNames>
    <definedName name="_xlnm.Print_Area" localSheetId="0">'（一）'!$B$1:$N$33</definedName>
    <definedName name="_xlnm.Print_Titles" localSheetId="0">'（一）'!$3:$4</definedName>
  </definedNames>
  <calcPr calcId="144525" refMode="R1C1"/>
</workbook>
</file>

<file path=xl/sharedStrings.xml><?xml version="1.0" encoding="utf-8"?>
<sst xmlns="http://schemas.openxmlformats.org/spreadsheetml/2006/main" count="131" uniqueCount="82">
  <si>
    <t>商事主体统计</t>
  </si>
  <si>
    <t>报告期：</t>
  </si>
  <si>
    <t>recordid</t>
  </si>
  <si>
    <t>项目</t>
  </si>
  <si>
    <t>单位</t>
  </si>
  <si>
    <t>本年情况</t>
  </si>
  <si>
    <t>上年情况</t>
  </si>
  <si>
    <t>历年累计</t>
  </si>
  <si>
    <t>7月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</si>
  <si>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</si>
  <si>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</si>
  <si>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</si>
  <si>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</si>
  <si>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</si>
  <si>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</si>
  <si>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</si>
  <si>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</si>
  <si>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5558</t>
  </si>
  <si>
    <t>商事主体总数</t>
  </si>
  <si>
    <t/>
  </si>
  <si>
    <t>5561</t>
  </si>
  <si>
    <t>（一）企业总数</t>
  </si>
  <si>
    <t>户</t>
  </si>
  <si>
    <t>811438bf-0476-4126-b12d-a678b34e9c2f</t>
  </si>
  <si>
    <t>其中：法人企业</t>
  </si>
  <si>
    <t>afbaccfe-2085-49c4-b84f-73750a740aec</t>
  </si>
  <si>
    <t>自贸区商事主体总数</t>
  </si>
  <si>
    <t>0c010bb8-2307-4b59-b7e6-5051114115ab</t>
  </si>
  <si>
    <t xml:space="preserve">    其中</t>
  </si>
  <si>
    <t>5b2a3417-3f0f-4634-8ed0-de0e25390788</t>
  </si>
  <si>
    <t>第一产业</t>
  </si>
  <si>
    <t>251ad92e-b7ea-48b7-9009-23d1e3b4b6ef</t>
  </si>
  <si>
    <t>第二产业</t>
  </si>
  <si>
    <t>69311864-b4c1-4df1-9e79-5ac1c9d04e78</t>
  </si>
  <si>
    <t>第三产业</t>
  </si>
  <si>
    <t>5562</t>
  </si>
  <si>
    <t xml:space="preserve">    1、内资企业（含私营）</t>
  </si>
  <si>
    <t>856387d5-c62a-43ca-91cf-ff20e25837c2</t>
  </si>
  <si>
    <t xml:space="preserve">       户数</t>
  </si>
  <si>
    <t>365fe6e8-e090-47fa-86e5-aec2310b738d</t>
  </si>
  <si>
    <t xml:space="preserve">       其中:法人企业</t>
  </si>
  <si>
    <t>914963f5-15cc-4216-85c9-d487b4cd07a7</t>
  </si>
  <si>
    <t xml:space="preserve">       注册资本</t>
  </si>
  <si>
    <t>万元</t>
  </si>
  <si>
    <t>2b4fd999-ec81-4d05-939c-33af6a2211a3</t>
  </si>
  <si>
    <t xml:space="preserve">       其中：私营企业</t>
  </si>
  <si>
    <t>e1eaa388-15ad-4a36-87eb-0e9a5d58de15</t>
  </si>
  <si>
    <t xml:space="preserve">       私营法人企业</t>
  </si>
  <si>
    <t>466e5349-289a-45f6-b2ca-b05d879d99f0</t>
  </si>
  <si>
    <t>f4d02086-4eef-44ec-bce2-45b0e04db91c</t>
  </si>
  <si>
    <t xml:space="preserve">       注销企业户数</t>
  </si>
  <si>
    <t>e3f29dfb-2611-427f-bea9-ab9b08201089</t>
  </si>
  <si>
    <t xml:space="preserve">       吊销企业户数</t>
  </si>
  <si>
    <t>5563</t>
  </si>
  <si>
    <t xml:space="preserve">    2、外资企业</t>
  </si>
  <si>
    <t>61627bf5-11c2-405a-833a-4f9aad93ef9a</t>
  </si>
  <si>
    <t>6a5c0d04-2d61-4b29-af5f-800d0a57cc16</t>
  </si>
  <si>
    <t xml:space="preserve">       其中：1.法人企业</t>
  </si>
  <si>
    <t>0b30420d-8f59-45e0-9e66-cd8cb02f01d9</t>
  </si>
  <si>
    <t xml:space="preserve">       2.分支机构</t>
  </si>
  <si>
    <t>dd624cf3-c642-4383-b91c-7e4e6ecedaa2</t>
  </si>
  <si>
    <t xml:space="preserve">       投资总额</t>
  </si>
  <si>
    <t>万美元</t>
  </si>
  <si>
    <t>a3c83b9e-26bf-4028-82d0-c25a03d6dd3d</t>
  </si>
  <si>
    <t>e3a7dd2e-36de-41a9-8f30-b30c7f907c48</t>
  </si>
  <si>
    <t xml:space="preserve">       其中:外方认缴</t>
  </si>
  <si>
    <t>fda42b48-a913-46f0-bcba-c7d7daa9f56e</t>
  </si>
  <si>
    <t>e0b2c718-bacb-4eb4-828e-06ae36158a70</t>
  </si>
  <si>
    <t>5564</t>
  </si>
  <si>
    <t>（二）个体工商户总数</t>
  </si>
  <si>
    <t>875f966d-51f1-450c-92bc-562e21bbf6db</t>
  </si>
  <si>
    <t>af8de253-a193-4bea-b7f5-4f36821da837</t>
  </si>
  <si>
    <t xml:space="preserve">       资金数额</t>
  </si>
  <si>
    <t>67536a11-05e3-4dea-a60d-1db4618e174f</t>
  </si>
  <si>
    <t xml:space="preserve">       注销户数</t>
  </si>
  <si>
    <t>bfc4aea3-35a6-421a-906e-1c2fee291b71</t>
  </si>
  <si>
    <t xml:space="preserve">       吊销数</t>
  </si>
  <si>
    <t>5559</t>
  </si>
  <si>
    <t>常驻代表机构</t>
  </si>
  <si>
    <t>5560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</si>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</sst>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;[Red]\-0.00\ "/>
    <numFmt numFmtId="177" formatCode="0.0%"/>
    <numFmt numFmtId="178" formatCode="0_);[Red]\(0\)"/>
    <numFmt numFmtId="179" formatCode="0_ ;[Red]\-0\ "/>
    <numFmt numFmtId="180" formatCode="yyyy&quot;年&quot;m&quot;月&quot;;@"/>
    <numFmt numFmtId="181" formatCode="0.0%_ ;[Red]\-0.0%\ "/>
  </numFmts>
  <fonts count="37">
    <font>
      <sz val="11"/>
      <color theme="1"/>
      <name val="宋体"/>
      <charset val="134"/>
      <scheme val="minor"/>
    </font>
    <font>
      <sz val="10"/>
      <color indexed="6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62"/>
      <name val="黑体"/>
      <charset val="134"/>
    </font>
    <font>
      <sz val="10"/>
      <color indexed="8"/>
      <name val="宋体"/>
      <charset val="134"/>
    </font>
    <font>
      <sz val="10"/>
      <color indexed="62"/>
      <name val="Times New Roman"/>
      <charset val="134"/>
    </font>
    <font>
      <b/>
      <sz val="14"/>
      <color indexed="62"/>
      <name val="黑体"/>
      <charset val="134"/>
    </font>
    <font>
      <b/>
      <sz val="12"/>
      <color indexed="62"/>
      <name val="黑体"/>
      <charset val="134"/>
    </font>
    <font>
      <sz val="9"/>
      <color indexed="18"/>
      <name val="宋体"/>
      <charset val="134"/>
    </font>
    <font>
      <sz val="10"/>
      <name val="Times New Roman"/>
      <charset val="134"/>
    </font>
    <font>
      <sz val="12"/>
      <color indexed="62"/>
      <name val="黑体"/>
      <charset val="134"/>
    </font>
    <font>
      <b/>
      <sz val="10"/>
      <color indexed="62"/>
      <name val="宋体"/>
      <charset val="134"/>
    </font>
    <font>
      <b/>
      <sz val="12"/>
      <color indexed="10"/>
      <name val="宋体"/>
      <charset val="134"/>
    </font>
    <font>
      <sz val="9"/>
      <color indexed="18"/>
      <name val="Times New Roman"/>
      <charset val="134"/>
    </font>
    <font>
      <sz val="10"/>
      <color indexed="62"/>
      <name val="黑体"/>
      <charset val="134"/>
    </font>
    <font>
      <sz val="10"/>
      <color indexed="1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29" fillId="27" borderId="10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78" fontId="4" fillId="0" borderId="0" xfId="0" applyNumberFormat="1" applyFont="1" applyFill="1" applyBorder="1" applyAlignment="1" applyProtection="1"/>
    <xf numFmtId="177" fontId="2" fillId="0" borderId="0" xfId="0" applyNumberFormat="1" applyFont="1" applyFill="1" applyBorder="1" applyAlignment="1" applyProtection="1"/>
    <xf numFmtId="176" fontId="5" fillId="2" borderId="0" xfId="0" applyNumberFormat="1" applyFont="1" applyFill="1" applyBorder="1" applyAlignment="1" applyProtection="1">
      <alignment horizontal="center"/>
    </xf>
    <xf numFmtId="176" fontId="1" fillId="2" borderId="0" xfId="0" applyNumberFormat="1" applyFont="1" applyFill="1" applyBorder="1" applyAlignment="1" applyProtection="1">
      <alignment vertical="center"/>
    </xf>
    <xf numFmtId="178" fontId="6" fillId="2" borderId="0" xfId="0" applyNumberFormat="1" applyFont="1" applyFill="1" applyBorder="1" applyAlignment="1" applyProtection="1">
      <alignment vertical="center"/>
    </xf>
    <xf numFmtId="176" fontId="1" fillId="3" borderId="1" xfId="0" applyNumberFormat="1" applyFont="1" applyFill="1" applyBorder="1" applyAlignment="1" applyProtection="1">
      <alignment horizontal="center" vertical="center"/>
    </xf>
    <xf numFmtId="176" fontId="1" fillId="4" borderId="1" xfId="0" applyNumberFormat="1" applyFont="1" applyFill="1" applyBorder="1" applyAlignment="1" applyProtection="1">
      <alignment horizontal="center" vertical="center"/>
    </xf>
    <xf numFmtId="176" fontId="1" fillId="4" borderId="2" xfId="0" applyNumberFormat="1" applyFont="1" applyFill="1" applyBorder="1" applyAlignment="1" applyProtection="1">
      <alignment horizontal="center" vertical="center"/>
    </xf>
    <xf numFmtId="176" fontId="1" fillId="4" borderId="3" xfId="0" applyNumberFormat="1" applyFont="1" applyFill="1" applyBorder="1" applyAlignment="1" applyProtection="1">
      <alignment horizontal="center" vertical="center"/>
    </xf>
    <xf numFmtId="176" fontId="1" fillId="4" borderId="4" xfId="0" applyNumberFormat="1" applyFont="1" applyFill="1" applyBorder="1" applyAlignment="1" applyProtection="1">
      <alignment horizontal="center" vertical="center"/>
    </xf>
    <xf numFmtId="176" fontId="1" fillId="3" borderId="5" xfId="0" applyNumberFormat="1" applyFont="1" applyFill="1" applyBorder="1" applyAlignment="1" applyProtection="1">
      <alignment horizontal="center" vertical="center"/>
    </xf>
    <xf numFmtId="176" fontId="1" fillId="4" borderId="5" xfId="0" applyNumberFormat="1" applyFont="1" applyFill="1" applyBorder="1" applyAlignment="1" applyProtection="1">
      <alignment horizontal="center" vertical="center"/>
    </xf>
    <xf numFmtId="176" fontId="1" fillId="4" borderId="6" xfId="0" applyNumberFormat="1" applyFont="1" applyFill="1" applyBorder="1" applyAlignment="1" applyProtection="1">
      <alignment horizontal="center" vertical="center"/>
      <protection locked="0"/>
    </xf>
    <xf numFmtId="57" fontId="7" fillId="4" borderId="6" xfId="0" applyNumberFormat="1" applyFont="1" applyFill="1" applyBorder="1" applyAlignment="1" applyProtection="1">
      <alignment horizontal="center" vertical="center"/>
    </xf>
    <xf numFmtId="176" fontId="1" fillId="3" borderId="6" xfId="0" applyNumberFormat="1" applyFont="1" applyFill="1" applyBorder="1" applyAlignment="1" applyProtection="1">
      <alignment horizontal="center" vertical="center"/>
      <protection locked="0"/>
    </xf>
    <xf numFmtId="176" fontId="8" fillId="4" borderId="6" xfId="0" applyNumberFormat="1" applyFont="1" applyFill="1" applyBorder="1" applyAlignment="1" applyProtection="1">
      <alignment vertical="center"/>
    </xf>
    <xf numFmtId="176" fontId="9" fillId="4" borderId="6" xfId="0" applyNumberFormat="1" applyFont="1" applyFill="1" applyBorder="1" applyAlignment="1" applyProtection="1">
      <alignment vertical="center"/>
    </xf>
    <xf numFmtId="179" fontId="10" fillId="4" borderId="6" xfId="0" applyNumberFormat="1" applyFont="1" applyFill="1" applyBorder="1" applyAlignment="1" applyProtection="1">
      <alignment horizontal="center" vertical="center"/>
    </xf>
    <xf numFmtId="176" fontId="9" fillId="4" borderId="4" xfId="0" applyNumberFormat="1" applyFont="1" applyFill="1" applyBorder="1" applyAlignment="1" applyProtection="1"/>
    <xf numFmtId="179" fontId="11" fillId="4" borderId="6" xfId="0" applyNumberFormat="1" applyFont="1" applyFill="1" applyBorder="1" applyAlignment="1" applyProtection="1">
      <alignment horizontal="center" vertical="center"/>
      <protection locked="0"/>
    </xf>
    <xf numFmtId="57" fontId="7" fillId="3" borderId="6" xfId="0" applyNumberFormat="1" applyFont="1" applyFill="1" applyBorder="1" applyAlignment="1" applyProtection="1">
      <alignment horizontal="center" vertical="center"/>
    </xf>
    <xf numFmtId="176" fontId="12" fillId="4" borderId="4" xfId="0" applyNumberFormat="1" applyFont="1" applyFill="1" applyBorder="1" applyAlignment="1" applyProtection="1"/>
    <xf numFmtId="176" fontId="1" fillId="4" borderId="6" xfId="0" applyNumberFormat="1" applyFont="1" applyFill="1" applyBorder="1" applyAlignment="1" applyProtection="1"/>
    <xf numFmtId="176" fontId="13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>
      <alignment horizontal="center"/>
    </xf>
    <xf numFmtId="179" fontId="11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176" fontId="1" fillId="2" borderId="0" xfId="0" applyNumberFormat="1" applyFont="1" applyFill="1" applyBorder="1" applyAlignment="1" applyProtection="1">
      <alignment horizontal="right" vertical="center"/>
    </xf>
    <xf numFmtId="180" fontId="7" fillId="2" borderId="0" xfId="0" applyNumberFormat="1" applyFont="1" applyFill="1" applyBorder="1" applyAlignment="1" applyProtection="1">
      <alignment vertical="center"/>
    </xf>
    <xf numFmtId="176" fontId="1" fillId="4" borderId="6" xfId="0" applyNumberFormat="1" applyFont="1" applyFill="1" applyBorder="1" applyAlignment="1" applyProtection="1">
      <alignment vertical="center"/>
    </xf>
    <xf numFmtId="177" fontId="1" fillId="4" borderId="6" xfId="0" applyNumberFormat="1" applyFont="1" applyFill="1" applyBorder="1" applyAlignment="1" applyProtection="1">
      <alignment horizontal="center" vertical="center"/>
    </xf>
    <xf numFmtId="181" fontId="15" fillId="4" borderId="6" xfId="0" applyNumberFormat="1" applyFont="1" applyFill="1" applyBorder="1" applyAlignment="1" applyProtection="1">
      <alignment horizontal="center" vertical="center"/>
    </xf>
    <xf numFmtId="179" fontId="1" fillId="0" borderId="0" xfId="0" applyNumberFormat="1" applyFont="1" applyFill="1" applyBorder="1" applyAlignment="1" applyProtection="1"/>
    <xf numFmtId="179" fontId="2" fillId="0" borderId="0" xfId="0" applyNumberFormat="1" applyFont="1" applyFill="1" applyBorder="1" applyAlignment="1" applyProtection="1"/>
    <xf numFmtId="179" fontId="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177" fontId="17" fillId="0" borderId="0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showGridLines="0" tabSelected="1" topLeftCell="B1" workbookViewId="0">
      <selection activeCell="P4" sqref="P4"/>
    </sheetView>
  </sheetViews>
  <sheetFormatPr defaultColWidth="9" defaultRowHeight="14.25" customHeight="1"/>
  <cols>
    <col min="1" max="1" width="9" style="2" hidden="1" customWidth="1"/>
    <col min="2" max="2" width="30.125" style="2" customWidth="1"/>
    <col min="3" max="3" width="8.5" style="3" customWidth="1"/>
    <col min="4" max="4" width="9.875" style="2" customWidth="1"/>
    <col min="5" max="5" width="9" style="2" hidden="1" customWidth="1"/>
    <col min="6" max="6" width="9.5" style="2" customWidth="1"/>
    <col min="7" max="7" width="9" style="2"/>
    <col min="8" max="8" width="9.125" style="4" customWidth="1"/>
    <col min="9" max="9" width="18.5" style="4" customWidth="1"/>
    <col min="10" max="10" width="19.375" style="4" customWidth="1"/>
    <col min="11" max="11" width="9.625" style="2" customWidth="1"/>
    <col min="12" max="12" width="10" style="2" customWidth="1"/>
    <col min="13" max="13" width="17.5" style="2" customWidth="1"/>
    <col min="14" max="14" width="17.75" style="5" customWidth="1"/>
    <col min="15" max="16384" width="9" style="2"/>
  </cols>
  <sheetData>
    <row r="1" ht="25.5" customHeight="1" spans="2:14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13.5" customHeight="1" spans="1:14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7"/>
      <c r="M2" s="31" t="s">
        <v>1</v>
      </c>
      <c r="N2" s="32">
        <v>43647</v>
      </c>
    </row>
    <row r="3" s="1" customFormat="1" ht="12" customHeight="1" spans="1:14">
      <c r="A3" s="9" t="s">
        <v>2</v>
      </c>
      <c r="B3" s="10" t="s">
        <v>3</v>
      </c>
      <c r="C3" s="10" t="s">
        <v>4</v>
      </c>
      <c r="D3" s="11" t="s">
        <v>5</v>
      </c>
      <c r="E3" s="12"/>
      <c r="F3" s="13"/>
      <c r="G3" s="11" t="s">
        <v>6</v>
      </c>
      <c r="H3" s="13"/>
      <c r="I3" s="33"/>
      <c r="J3" s="33"/>
      <c r="K3" s="11" t="s">
        <v>7</v>
      </c>
      <c r="L3" s="12"/>
      <c r="M3" s="12"/>
      <c r="N3" s="13"/>
    </row>
    <row r="4" s="1" customFormat="1" ht="28.5" customHeight="1" spans="1:14">
      <c r="A4" s="14"/>
      <c r="B4" s="15"/>
      <c r="C4" s="15"/>
      <c r="D4" s="16" t="s">
        <v>8</v>
      </c>
      <c r="E4" s="16"/>
      <c r="F4" s="17" t="s">
        <v>9</v>
      </c>
      <c r="G4" s="16" t="s">
        <v>8</v>
      </c>
      <c r="H4" s="17" t="s">
        <v>9</v>
      </c>
      <c r="I4" s="33" t="s">
        <v>10</v>
      </c>
      <c r="J4" s="33" t="s">
        <v>11</v>
      </c>
      <c r="K4" s="16" t="s">
        <v>12</v>
      </c>
      <c r="L4" s="16" t="s">
        <v>13</v>
      </c>
      <c r="M4" s="16" t="s">
        <v>14</v>
      </c>
      <c r="N4" s="34" t="s">
        <v>15</v>
      </c>
    </row>
    <row r="5" s="1" customFormat="1" ht="28.5" customHeight="1" spans="1:14">
      <c r="A5" s="18" t="s">
        <v>2</v>
      </c>
      <c r="B5" s="19" t="s">
        <v>16</v>
      </c>
      <c r="C5" s="16"/>
      <c r="D5" s="16"/>
      <c r="E5" s="16"/>
      <c r="F5" s="17"/>
      <c r="G5" s="16"/>
      <c r="H5" s="17"/>
      <c r="I5" s="16"/>
      <c r="J5" s="16"/>
      <c r="K5" s="16"/>
      <c r="L5" s="16"/>
      <c r="M5" s="16"/>
      <c r="N5" s="34"/>
    </row>
    <row r="6" s="1" customFormat="1" ht="28.5" customHeight="1" spans="1:23">
      <c r="A6" s="18" t="s">
        <v>17</v>
      </c>
      <c r="B6" s="20" t="s">
        <v>18</v>
      </c>
      <c r="C6" s="16" t="s">
        <v>19</v>
      </c>
      <c r="D6" s="21">
        <f>D7+D33</f>
        <v>41129</v>
      </c>
      <c r="E6" s="21">
        <v>233827</v>
      </c>
      <c r="F6" s="21">
        <f>F7+F33</f>
        <v>274956</v>
      </c>
      <c r="G6" s="21">
        <f>G7+G33</f>
        <v>44222</v>
      </c>
      <c r="H6" s="21">
        <f>H7+H33</f>
        <v>291901</v>
      </c>
      <c r="I6" s="21">
        <f>F6-H6</f>
        <v>-16945</v>
      </c>
      <c r="J6" s="35">
        <f>IF(ISERROR(I6/H6),"",I6/H6)</f>
        <v>-0.0580505034241061</v>
      </c>
      <c r="K6" s="21">
        <f>K7+K33</f>
        <v>3153972</v>
      </c>
      <c r="L6" s="21">
        <f>L7+L33</f>
        <v>2992553</v>
      </c>
      <c r="M6" s="21">
        <f>K6-L6</f>
        <v>161419</v>
      </c>
      <c r="N6" s="35">
        <f>IF(ISERROR(M6/L6),"",M6/L6)</f>
        <v>0.0539402309666696</v>
      </c>
      <c r="O6" s="36"/>
      <c r="P6" s="36"/>
      <c r="Q6" s="36"/>
      <c r="R6" s="36"/>
      <c r="S6" s="36"/>
      <c r="T6" s="36"/>
      <c r="U6" s="36"/>
      <c r="V6" s="36"/>
      <c r="W6" s="36"/>
    </row>
    <row r="7" ht="15.75" customHeight="1" spans="1:14">
      <c r="A7" s="18" t="s">
        <v>20</v>
      </c>
      <c r="B7" s="22" t="s">
        <v>21</v>
      </c>
      <c r="C7" s="16" t="s">
        <v>22</v>
      </c>
      <c r="D7" s="21">
        <f>D15+D24</f>
        <v>24706</v>
      </c>
      <c r="E7" s="21">
        <v>156055</v>
      </c>
      <c r="F7" s="21">
        <f t="shared" ref="F7:H8" si="0">F15+F24</f>
        <v>156055</v>
      </c>
      <c r="G7" s="21">
        <f t="shared" si="0"/>
        <v>26473</v>
      </c>
      <c r="H7" s="21">
        <f t="shared" si="0"/>
        <v>181232</v>
      </c>
      <c r="I7" s="21">
        <f>F7-H7</f>
        <v>-25177</v>
      </c>
      <c r="J7" s="35">
        <f>IF(ISERROR(I7/H7),"",I7/H7)</f>
        <v>-0.1389213825373</v>
      </c>
      <c r="K7" s="21">
        <f>K15+K24</f>
        <v>1952403</v>
      </c>
      <c r="L7" s="21">
        <f>L15+L24</f>
        <v>1889859</v>
      </c>
      <c r="M7" s="21">
        <f>K7-L7</f>
        <v>62544</v>
      </c>
      <c r="N7" s="35">
        <f>IF(ISERROR(M7/L7),"",M7/L7)</f>
        <v>0.0330945324492462</v>
      </c>
    </row>
    <row r="8" ht="15.75" customHeight="1" spans="1:14">
      <c r="A8" s="18" t="s">
        <v>23</v>
      </c>
      <c r="B8" s="16" t="s">
        <v>24</v>
      </c>
      <c r="C8" s="16" t="s">
        <v>22</v>
      </c>
      <c r="D8" s="21">
        <f>D16+D25</f>
        <v>23313</v>
      </c>
      <c r="E8" s="21">
        <v>124699</v>
      </c>
      <c r="F8" s="21">
        <f t="shared" si="0"/>
        <v>148012</v>
      </c>
      <c r="G8" s="21">
        <f t="shared" si="0"/>
        <v>23456</v>
      </c>
      <c r="H8" s="21">
        <f t="shared" si="0"/>
        <v>164246</v>
      </c>
      <c r="I8" s="21">
        <f>F8-H8</f>
        <v>-16234</v>
      </c>
      <c r="J8" s="35">
        <f>IF(ISERROR(I8/H8),"",I8/H8)</f>
        <v>-0.0988395455597092</v>
      </c>
      <c r="K8" s="21">
        <f>K16+K25</f>
        <v>1859909</v>
      </c>
      <c r="L8" s="21">
        <f>L16+L25</f>
        <v>1796195</v>
      </c>
      <c r="M8" s="21">
        <f>K8-L8</f>
        <v>63714</v>
      </c>
      <c r="N8" s="35">
        <f>IF(ISERROR(M8/L8),"",M8/L8)</f>
        <v>0.0354716497930347</v>
      </c>
    </row>
    <row r="9" ht="15.75" customHeight="1" spans="1:14">
      <c r="A9" s="18" t="s">
        <v>25</v>
      </c>
      <c r="B9" s="16" t="s">
        <v>26</v>
      </c>
      <c r="C9" s="16" t="s">
        <v>22</v>
      </c>
      <c r="D9" s="23">
        <v>0</v>
      </c>
      <c r="E9" s="23">
        <v>0</v>
      </c>
      <c r="F9" s="21">
        <f>E9+D9</f>
        <v>0</v>
      </c>
      <c r="G9" s="23">
        <v>0</v>
      </c>
      <c r="H9" s="23">
        <v>0</v>
      </c>
      <c r="I9" s="21">
        <f>F9-H9</f>
        <v>0</v>
      </c>
      <c r="J9" s="35" t="str">
        <f>IF(ISERROR(I9/H9),"",I9/H9)</f>
        <v/>
      </c>
      <c r="K9" s="23">
        <v>0</v>
      </c>
      <c r="L9" s="21">
        <v>0</v>
      </c>
      <c r="M9" s="21">
        <f>K9-L9</f>
        <v>0</v>
      </c>
      <c r="N9" s="35" t="str">
        <f>IF(ISERROR(M9/L9),"",M9/L9)</f>
        <v/>
      </c>
    </row>
    <row r="10" ht="15.75" customHeight="1" spans="1:14">
      <c r="A10" s="24" t="s">
        <v>27</v>
      </c>
      <c r="B10" s="25" t="s">
        <v>28</v>
      </c>
      <c r="C10" s="17" t="s">
        <v>19</v>
      </c>
      <c r="D10" s="17" t="s">
        <v>19</v>
      </c>
      <c r="E10" s="17" t="s">
        <v>19</v>
      </c>
      <c r="F10" s="17" t="s">
        <v>19</v>
      </c>
      <c r="G10" s="17" t="s">
        <v>19</v>
      </c>
      <c r="H10" s="17" t="s">
        <v>19</v>
      </c>
      <c r="I10" s="17" t="s">
        <v>19</v>
      </c>
      <c r="J10" s="17" t="s">
        <v>19</v>
      </c>
      <c r="K10" s="17" t="s">
        <v>19</v>
      </c>
      <c r="L10" s="17" t="s">
        <v>19</v>
      </c>
      <c r="M10" s="17" t="s">
        <v>19</v>
      </c>
      <c r="N10" s="34" t="s">
        <v>19</v>
      </c>
    </row>
    <row r="11" ht="15.75" customHeight="1" spans="1:14">
      <c r="A11" s="18" t="s">
        <v>29</v>
      </c>
      <c r="B11" s="16" t="s">
        <v>30</v>
      </c>
      <c r="C11" s="16" t="s">
        <v>22</v>
      </c>
      <c r="D11" s="23">
        <v>59</v>
      </c>
      <c r="E11" s="23">
        <v>323</v>
      </c>
      <c r="F11" s="21">
        <f>E11+D11</f>
        <v>382</v>
      </c>
      <c r="G11" s="23">
        <v>0</v>
      </c>
      <c r="H11" s="23">
        <v>0</v>
      </c>
      <c r="I11" s="21">
        <f>F11-H11</f>
        <v>382</v>
      </c>
      <c r="J11" s="35" t="str">
        <f>IF(ISERROR(I11/H11),"",I11/H11)</f>
        <v/>
      </c>
      <c r="K11" s="23">
        <v>0</v>
      </c>
      <c r="L11" s="21">
        <v>0</v>
      </c>
      <c r="M11" s="21">
        <f>K11-L11</f>
        <v>0</v>
      </c>
      <c r="N11" s="35" t="str">
        <f>IF(ISERROR(M11/L11),"",M11/L11)</f>
        <v/>
      </c>
    </row>
    <row r="12" ht="15.75" customHeight="1" spans="1:14">
      <c r="A12" s="18" t="s">
        <v>31</v>
      </c>
      <c r="B12" s="16" t="s">
        <v>32</v>
      </c>
      <c r="C12" s="16" t="s">
        <v>22</v>
      </c>
      <c r="D12" s="23">
        <v>2084</v>
      </c>
      <c r="E12" s="23">
        <v>10886</v>
      </c>
      <c r="F12" s="21">
        <f>E12+D12</f>
        <v>12970</v>
      </c>
      <c r="G12" s="23">
        <v>0</v>
      </c>
      <c r="H12" s="23">
        <v>0</v>
      </c>
      <c r="I12" s="21">
        <f>F12-H12</f>
        <v>12970</v>
      </c>
      <c r="J12" s="35" t="str">
        <f>IF(ISERROR(I12/H12),"",I12/H12)</f>
        <v/>
      </c>
      <c r="K12" s="23">
        <v>0</v>
      </c>
      <c r="L12" s="21">
        <v>0</v>
      </c>
      <c r="M12" s="21">
        <f>K12-L12</f>
        <v>0</v>
      </c>
      <c r="N12" s="35" t="str">
        <f>IF(ISERROR(M12/L12),"",M12/L12)</f>
        <v/>
      </c>
    </row>
    <row r="13" ht="15.75" customHeight="1" spans="1:14">
      <c r="A13" s="18" t="s">
        <v>33</v>
      </c>
      <c r="B13" s="16" t="s">
        <v>34</v>
      </c>
      <c r="C13" s="16" t="s">
        <v>22</v>
      </c>
      <c r="D13" s="23">
        <v>22563</v>
      </c>
      <c r="E13" s="23">
        <v>120140</v>
      </c>
      <c r="F13" s="21">
        <f>E13+D13</f>
        <v>142703</v>
      </c>
      <c r="G13" s="23">
        <v>0</v>
      </c>
      <c r="H13" s="23">
        <v>0</v>
      </c>
      <c r="I13" s="21">
        <f>F13-H13</f>
        <v>142703</v>
      </c>
      <c r="J13" s="35" t="str">
        <f>IF(ISERROR(I13/H13),"",I13/H13)</f>
        <v/>
      </c>
      <c r="K13" s="23">
        <v>0</v>
      </c>
      <c r="L13" s="21">
        <v>0</v>
      </c>
      <c r="M13" s="21">
        <f>K13-L13</f>
        <v>0</v>
      </c>
      <c r="N13" s="35" t="str">
        <f>IF(ISERROR(M13/L13),"",M13/L13)</f>
        <v/>
      </c>
    </row>
    <row r="14" ht="15.75" customHeight="1" spans="1:14">
      <c r="A14" s="24" t="s">
        <v>35</v>
      </c>
      <c r="B14" s="25" t="s">
        <v>36</v>
      </c>
      <c r="C14" s="17"/>
      <c r="D14" s="16"/>
      <c r="E14" s="16"/>
      <c r="F14" s="16"/>
      <c r="G14" s="17"/>
      <c r="H14" s="17"/>
      <c r="I14" s="17"/>
      <c r="J14" s="17"/>
      <c r="K14" s="16"/>
      <c r="L14" s="17"/>
      <c r="M14" s="17"/>
      <c r="N14" s="34"/>
    </row>
    <row r="15" ht="15.75" customHeight="1" spans="1:14">
      <c r="A15" s="18" t="s">
        <v>37</v>
      </c>
      <c r="B15" s="26" t="s">
        <v>38</v>
      </c>
      <c r="C15" s="16" t="s">
        <v>22</v>
      </c>
      <c r="D15" s="23">
        <v>24175</v>
      </c>
      <c r="E15" s="23">
        <v>128440</v>
      </c>
      <c r="F15" s="23">
        <f t="shared" ref="F15:F22" si="1">E15+D15</f>
        <v>152615</v>
      </c>
      <c r="G15" s="21">
        <v>25149</v>
      </c>
      <c r="H15" s="21">
        <v>170483</v>
      </c>
      <c r="I15" s="21">
        <f t="shared" ref="I15:I22" si="2">F15-H15</f>
        <v>-17868</v>
      </c>
      <c r="J15" s="35">
        <f t="shared" ref="J15:J22" si="3">IF(ISERROR(I15/H15),"",I15/H15)</f>
        <v>-0.104808104033833</v>
      </c>
      <c r="K15" s="23">
        <v>1885651</v>
      </c>
      <c r="L15" s="21">
        <v>1829293</v>
      </c>
      <c r="M15" s="21">
        <f t="shared" ref="M15:M22" si="4">K15-L15</f>
        <v>56358</v>
      </c>
      <c r="N15" s="35">
        <f t="shared" ref="N15:N22" si="5">IF(ISERROR(M15/L15),"",M15/L15)</f>
        <v>0.0308086238781868</v>
      </c>
    </row>
    <row r="16" ht="15.75" customHeight="1" spans="1:14">
      <c r="A16" s="18" t="s">
        <v>39</v>
      </c>
      <c r="B16" s="26" t="s">
        <v>40</v>
      </c>
      <c r="C16" s="16" t="s">
        <v>22</v>
      </c>
      <c r="D16" s="23">
        <v>22892</v>
      </c>
      <c r="E16" s="23">
        <v>122231</v>
      </c>
      <c r="F16" s="23">
        <f t="shared" si="1"/>
        <v>145123</v>
      </c>
      <c r="G16" s="21">
        <v>22217</v>
      </c>
      <c r="H16" s="21">
        <v>154034</v>
      </c>
      <c r="I16" s="21">
        <f t="shared" si="2"/>
        <v>-8911</v>
      </c>
      <c r="J16" s="35">
        <f t="shared" si="3"/>
        <v>-0.0578508640949401</v>
      </c>
      <c r="K16" s="23">
        <v>1802760</v>
      </c>
      <c r="L16" s="21">
        <v>1745141</v>
      </c>
      <c r="M16" s="21">
        <f t="shared" si="4"/>
        <v>57619</v>
      </c>
      <c r="N16" s="35">
        <f t="shared" si="5"/>
        <v>0.0330168164062388</v>
      </c>
    </row>
    <row r="17" ht="15.75" customHeight="1" spans="1:14">
      <c r="A17" s="18" t="s">
        <v>41</v>
      </c>
      <c r="B17" s="26" t="s">
        <v>42</v>
      </c>
      <c r="C17" s="16" t="s">
        <v>43</v>
      </c>
      <c r="D17" s="23">
        <v>9246926</v>
      </c>
      <c r="E17" s="23">
        <v>120535443</v>
      </c>
      <c r="F17" s="23">
        <f t="shared" si="1"/>
        <v>129782369</v>
      </c>
      <c r="G17" s="21">
        <v>17356741.05</v>
      </c>
      <c r="H17" s="21">
        <v>218843743.87</v>
      </c>
      <c r="I17" s="21">
        <f t="shared" si="2"/>
        <v>-89061374.87</v>
      </c>
      <c r="J17" s="35">
        <f t="shared" si="3"/>
        <v>-0.406963312247597</v>
      </c>
      <c r="K17" s="23">
        <v>2151212945</v>
      </c>
      <c r="L17" s="21">
        <v>2073396898.38</v>
      </c>
      <c r="M17" s="21">
        <f t="shared" si="4"/>
        <v>77816046.6199999</v>
      </c>
      <c r="N17" s="35">
        <f t="shared" si="5"/>
        <v>0.0375307046522543</v>
      </c>
    </row>
    <row r="18" ht="15.75" customHeight="1" spans="1:14">
      <c r="A18" s="18" t="s">
        <v>44</v>
      </c>
      <c r="B18" s="26" t="s">
        <v>45</v>
      </c>
      <c r="C18" s="16" t="s">
        <v>22</v>
      </c>
      <c r="D18" s="23">
        <v>24167</v>
      </c>
      <c r="E18" s="23">
        <v>128341</v>
      </c>
      <c r="F18" s="23">
        <f t="shared" si="1"/>
        <v>152508</v>
      </c>
      <c r="G18" s="21">
        <v>25142</v>
      </c>
      <c r="H18" s="21">
        <v>170419</v>
      </c>
      <c r="I18" s="21">
        <f t="shared" si="2"/>
        <v>-17911</v>
      </c>
      <c r="J18" s="35">
        <f t="shared" si="3"/>
        <v>-0.105099783474847</v>
      </c>
      <c r="K18" s="23">
        <v>1877525</v>
      </c>
      <c r="L18" s="21">
        <v>1820840</v>
      </c>
      <c r="M18" s="21">
        <f t="shared" si="4"/>
        <v>56685</v>
      </c>
      <c r="N18" s="35">
        <f t="shared" si="5"/>
        <v>0.0311312361327739</v>
      </c>
    </row>
    <row r="19" ht="15.75" customHeight="1" spans="1:14">
      <c r="A19" s="18" t="s">
        <v>46</v>
      </c>
      <c r="B19" s="26" t="s">
        <v>47</v>
      </c>
      <c r="C19" s="16" t="s">
        <v>22</v>
      </c>
      <c r="D19" s="23">
        <v>22888</v>
      </c>
      <c r="E19" s="23">
        <v>122215</v>
      </c>
      <c r="F19" s="23">
        <f t="shared" si="1"/>
        <v>145103</v>
      </c>
      <c r="G19" s="21">
        <v>22213</v>
      </c>
      <c r="H19" s="21">
        <v>154022</v>
      </c>
      <c r="I19" s="21">
        <f t="shared" si="2"/>
        <v>-8919</v>
      </c>
      <c r="J19" s="35">
        <f t="shared" si="3"/>
        <v>-0.0579073119424498</v>
      </c>
      <c r="K19" s="23">
        <v>1798306</v>
      </c>
      <c r="L19" s="21">
        <v>1740574</v>
      </c>
      <c r="M19" s="21">
        <f t="shared" si="4"/>
        <v>57732</v>
      </c>
      <c r="N19" s="35">
        <f t="shared" si="5"/>
        <v>0.0331683685956472</v>
      </c>
    </row>
    <row r="20" ht="15.75" customHeight="1" spans="1:14">
      <c r="A20" s="18" t="s">
        <v>48</v>
      </c>
      <c r="B20" s="26" t="s">
        <v>42</v>
      </c>
      <c r="C20" s="16" t="s">
        <v>43</v>
      </c>
      <c r="D20" s="23">
        <v>9175926</v>
      </c>
      <c r="E20" s="23">
        <v>119037728</v>
      </c>
      <c r="F20" s="23">
        <f t="shared" si="1"/>
        <v>128213654</v>
      </c>
      <c r="G20" s="21">
        <v>17346621.05</v>
      </c>
      <c r="H20" s="21">
        <v>218719863.87</v>
      </c>
      <c r="I20" s="21">
        <f t="shared" si="2"/>
        <v>-90506209.87</v>
      </c>
      <c r="J20" s="35">
        <f t="shared" si="3"/>
        <v>-0.413799680873037</v>
      </c>
      <c r="K20" s="23">
        <v>2131526100</v>
      </c>
      <c r="L20" s="21">
        <v>2056657866.59</v>
      </c>
      <c r="M20" s="21">
        <f t="shared" si="4"/>
        <v>74868233.4100001</v>
      </c>
      <c r="N20" s="35">
        <f t="shared" si="5"/>
        <v>0.0364028624431023</v>
      </c>
    </row>
    <row r="21" ht="15.75" customHeight="1" spans="1:14">
      <c r="A21" s="18" t="s">
        <v>49</v>
      </c>
      <c r="B21" s="26" t="s">
        <v>50</v>
      </c>
      <c r="C21" s="16" t="s">
        <v>22</v>
      </c>
      <c r="D21" s="23">
        <v>14821</v>
      </c>
      <c r="E21" s="23">
        <v>67082</v>
      </c>
      <c r="F21" s="23">
        <f t="shared" si="1"/>
        <v>81903</v>
      </c>
      <c r="G21" s="21">
        <v>3675</v>
      </c>
      <c r="H21" s="21">
        <v>19185</v>
      </c>
      <c r="I21" s="21">
        <f t="shared" si="2"/>
        <v>62718</v>
      </c>
      <c r="J21" s="35">
        <f t="shared" si="3"/>
        <v>3.26911649726349</v>
      </c>
      <c r="K21" s="23">
        <v>238757</v>
      </c>
      <c r="L21" s="21">
        <v>129716</v>
      </c>
      <c r="M21" s="21">
        <f t="shared" si="4"/>
        <v>109041</v>
      </c>
      <c r="N21" s="35">
        <f t="shared" si="5"/>
        <v>0.840613339911807</v>
      </c>
    </row>
    <row r="22" ht="15.75" customHeight="1" spans="1:14">
      <c r="A22" s="18" t="s">
        <v>51</v>
      </c>
      <c r="B22" s="26" t="s">
        <v>52</v>
      </c>
      <c r="C22" s="16" t="s">
        <v>22</v>
      </c>
      <c r="D22" s="23">
        <v>0</v>
      </c>
      <c r="E22" s="23">
        <v>95297</v>
      </c>
      <c r="F22" s="23">
        <f t="shared" si="1"/>
        <v>95297</v>
      </c>
      <c r="G22" s="21">
        <v>5228</v>
      </c>
      <c r="H22" s="21">
        <v>40113</v>
      </c>
      <c r="I22" s="21">
        <f t="shared" si="2"/>
        <v>55184</v>
      </c>
      <c r="J22" s="35">
        <f t="shared" si="3"/>
        <v>1.37571360905442</v>
      </c>
      <c r="K22" s="23">
        <v>372272</v>
      </c>
      <c r="L22" s="21">
        <v>285318</v>
      </c>
      <c r="M22" s="21">
        <f t="shared" si="4"/>
        <v>86954</v>
      </c>
      <c r="N22" s="35">
        <f t="shared" si="5"/>
        <v>0.304761704484119</v>
      </c>
    </row>
    <row r="23" ht="15.75" customHeight="1" spans="1:14">
      <c r="A23" s="24" t="s">
        <v>53</v>
      </c>
      <c r="B23" s="25" t="s">
        <v>54</v>
      </c>
      <c r="C23" s="17"/>
      <c r="D23" s="16"/>
      <c r="E23" s="16"/>
      <c r="F23" s="16"/>
      <c r="G23" s="17"/>
      <c r="H23" s="17"/>
      <c r="I23" s="17"/>
      <c r="J23" s="17"/>
      <c r="K23" s="16"/>
      <c r="L23" s="17"/>
      <c r="M23" s="17"/>
      <c r="N23" s="34"/>
    </row>
    <row r="24" ht="15.75" customHeight="1" spans="1:14">
      <c r="A24" s="18" t="s">
        <v>55</v>
      </c>
      <c r="B24" s="26" t="s">
        <v>38</v>
      </c>
      <c r="C24" s="16" t="s">
        <v>22</v>
      </c>
      <c r="D24" s="23">
        <v>531</v>
      </c>
      <c r="E24" s="23">
        <v>2909</v>
      </c>
      <c r="F24" s="23">
        <f t="shared" ref="F24:F31" si="6">E24+D24</f>
        <v>3440</v>
      </c>
      <c r="G24" s="21">
        <v>1324</v>
      </c>
      <c r="H24" s="21">
        <v>10749</v>
      </c>
      <c r="I24" s="21">
        <f t="shared" ref="I24:I31" si="7">F24-H24</f>
        <v>-7309</v>
      </c>
      <c r="J24" s="35">
        <f t="shared" ref="J24:J31" si="8">IF(ISERROR(I24/H24),"",I24/H24)</f>
        <v>-0.679970229788818</v>
      </c>
      <c r="K24" s="23">
        <v>66752</v>
      </c>
      <c r="L24" s="21">
        <v>60566</v>
      </c>
      <c r="M24" s="21">
        <f t="shared" ref="M24:M31" si="9">K24-L24</f>
        <v>6186</v>
      </c>
      <c r="N24" s="35">
        <f t="shared" ref="N24:N31" si="10">IF(ISERROR(M24/L24),"",M24/L24)</f>
        <v>0.102136512234587</v>
      </c>
    </row>
    <row r="25" ht="15.75" customHeight="1" spans="1:14">
      <c r="A25" s="18" t="s">
        <v>56</v>
      </c>
      <c r="B25" s="26" t="s">
        <v>57</v>
      </c>
      <c r="C25" s="16" t="s">
        <v>22</v>
      </c>
      <c r="D25" s="23">
        <v>421</v>
      </c>
      <c r="E25" s="23">
        <v>2468</v>
      </c>
      <c r="F25" s="23">
        <f t="shared" si="6"/>
        <v>2889</v>
      </c>
      <c r="G25" s="21">
        <v>1239</v>
      </c>
      <c r="H25" s="21">
        <v>10212</v>
      </c>
      <c r="I25" s="21">
        <f t="shared" si="7"/>
        <v>-7323</v>
      </c>
      <c r="J25" s="35">
        <f t="shared" si="8"/>
        <v>-0.717097532314924</v>
      </c>
      <c r="K25" s="23">
        <v>57149</v>
      </c>
      <c r="L25" s="21">
        <v>51054</v>
      </c>
      <c r="M25" s="21">
        <f t="shared" si="9"/>
        <v>6095</v>
      </c>
      <c r="N25" s="35">
        <f t="shared" si="10"/>
        <v>0.119383397970776</v>
      </c>
    </row>
    <row r="26" ht="15.75" customHeight="1" spans="1:14">
      <c r="A26" s="18" t="s">
        <v>58</v>
      </c>
      <c r="B26" s="26" t="s">
        <v>59</v>
      </c>
      <c r="C26" s="16" t="s">
        <v>22</v>
      </c>
      <c r="D26" s="23">
        <v>110</v>
      </c>
      <c r="E26" s="23">
        <v>441</v>
      </c>
      <c r="F26" s="23">
        <f t="shared" si="6"/>
        <v>551</v>
      </c>
      <c r="G26" s="21">
        <v>85</v>
      </c>
      <c r="H26" s="21">
        <v>537</v>
      </c>
      <c r="I26" s="21">
        <f t="shared" si="7"/>
        <v>14</v>
      </c>
      <c r="J26" s="35">
        <f t="shared" si="8"/>
        <v>0.0260707635009311</v>
      </c>
      <c r="K26" s="23">
        <v>9603</v>
      </c>
      <c r="L26" s="21">
        <v>9512</v>
      </c>
      <c r="M26" s="21">
        <f t="shared" si="9"/>
        <v>91</v>
      </c>
      <c r="N26" s="35">
        <f t="shared" si="10"/>
        <v>0.00956686291000841</v>
      </c>
    </row>
    <row r="27" ht="15.75" customHeight="1" spans="1:14">
      <c r="A27" s="18" t="s">
        <v>60</v>
      </c>
      <c r="B27" s="26" t="s">
        <v>61</v>
      </c>
      <c r="C27" s="16" t="s">
        <v>62</v>
      </c>
      <c r="D27" s="23">
        <v>122081</v>
      </c>
      <c r="E27" s="23">
        <v>560403</v>
      </c>
      <c r="F27" s="23">
        <f t="shared" si="6"/>
        <v>682484</v>
      </c>
      <c r="G27" s="21">
        <v>164954</v>
      </c>
      <c r="H27" s="21">
        <v>816480</v>
      </c>
      <c r="I27" s="21">
        <f t="shared" si="7"/>
        <v>-133996</v>
      </c>
      <c r="J27" s="35">
        <f t="shared" si="8"/>
        <v>-0.164114246521654</v>
      </c>
      <c r="K27" s="23">
        <v>40961747</v>
      </c>
      <c r="L27" s="21">
        <v>37389737</v>
      </c>
      <c r="M27" s="21">
        <f t="shared" si="9"/>
        <v>3572010</v>
      </c>
      <c r="N27" s="35">
        <f t="shared" si="10"/>
        <v>0.0955345045620406</v>
      </c>
    </row>
    <row r="28" ht="15.75" customHeight="1" spans="1:14">
      <c r="A28" s="18" t="s">
        <v>63</v>
      </c>
      <c r="B28" s="26" t="s">
        <v>42</v>
      </c>
      <c r="C28" s="16" t="s">
        <v>62</v>
      </c>
      <c r="D28" s="23">
        <v>116797</v>
      </c>
      <c r="E28" s="23">
        <v>397113</v>
      </c>
      <c r="F28" s="23">
        <f t="shared" si="6"/>
        <v>513910</v>
      </c>
      <c r="G28" s="21">
        <v>133822</v>
      </c>
      <c r="H28" s="21">
        <v>730287</v>
      </c>
      <c r="I28" s="21">
        <f t="shared" si="7"/>
        <v>-216377</v>
      </c>
      <c r="J28" s="35">
        <f t="shared" si="8"/>
        <v>-0.296290362556091</v>
      </c>
      <c r="K28" s="23">
        <v>31880468</v>
      </c>
      <c r="L28" s="21">
        <v>29562980</v>
      </c>
      <c r="M28" s="21">
        <f t="shared" si="9"/>
        <v>2317488</v>
      </c>
      <c r="N28" s="35">
        <f t="shared" si="10"/>
        <v>0.0783915559256881</v>
      </c>
    </row>
    <row r="29" ht="15.75" customHeight="1" spans="1:14">
      <c r="A29" s="18" t="s">
        <v>64</v>
      </c>
      <c r="B29" s="26" t="s">
        <v>65</v>
      </c>
      <c r="C29" s="16" t="s">
        <v>62</v>
      </c>
      <c r="D29" s="23">
        <v>111343</v>
      </c>
      <c r="E29" s="23">
        <v>335141</v>
      </c>
      <c r="F29" s="23">
        <f t="shared" si="6"/>
        <v>446484</v>
      </c>
      <c r="G29" s="21">
        <v>125799</v>
      </c>
      <c r="H29" s="21">
        <v>661476</v>
      </c>
      <c r="I29" s="21">
        <f t="shared" si="7"/>
        <v>-214992</v>
      </c>
      <c r="J29" s="35">
        <f t="shared" si="8"/>
        <v>-0.325018594778949</v>
      </c>
      <c r="K29" s="23">
        <v>21562543</v>
      </c>
      <c r="L29" s="21">
        <v>19779927</v>
      </c>
      <c r="M29" s="21">
        <f t="shared" si="9"/>
        <v>1782616</v>
      </c>
      <c r="N29" s="35">
        <f t="shared" si="10"/>
        <v>0.0901224761850739</v>
      </c>
    </row>
    <row r="30" ht="15.75" customHeight="1" spans="1:14">
      <c r="A30" s="18" t="s">
        <v>66</v>
      </c>
      <c r="B30" s="26" t="s">
        <v>50</v>
      </c>
      <c r="C30" s="16" t="s">
        <v>22</v>
      </c>
      <c r="D30" s="23">
        <v>289</v>
      </c>
      <c r="E30" s="23">
        <v>1345</v>
      </c>
      <c r="F30" s="23">
        <f t="shared" si="6"/>
        <v>1634</v>
      </c>
      <c r="G30" s="21">
        <v>164</v>
      </c>
      <c r="H30" s="21">
        <v>735</v>
      </c>
      <c r="I30" s="21">
        <f t="shared" si="7"/>
        <v>899</v>
      </c>
      <c r="J30" s="35">
        <f t="shared" si="8"/>
        <v>1.22312925170068</v>
      </c>
      <c r="K30" s="23">
        <v>15724</v>
      </c>
      <c r="L30" s="21">
        <v>13199</v>
      </c>
      <c r="M30" s="21">
        <f t="shared" si="9"/>
        <v>2525</v>
      </c>
      <c r="N30" s="35">
        <f t="shared" si="10"/>
        <v>0.191302371391772</v>
      </c>
    </row>
    <row r="31" ht="15.75" customHeight="1" spans="1:14">
      <c r="A31" s="18" t="s">
        <v>67</v>
      </c>
      <c r="B31" s="26" t="s">
        <v>52</v>
      </c>
      <c r="C31" s="16" t="s">
        <v>22</v>
      </c>
      <c r="D31" s="23">
        <v>0</v>
      </c>
      <c r="E31" s="23">
        <v>743</v>
      </c>
      <c r="F31" s="23">
        <f t="shared" si="6"/>
        <v>743</v>
      </c>
      <c r="G31" s="21">
        <v>44</v>
      </c>
      <c r="H31" s="21">
        <v>442</v>
      </c>
      <c r="I31" s="21">
        <f t="shared" si="7"/>
        <v>301</v>
      </c>
      <c r="J31" s="35">
        <f t="shared" si="8"/>
        <v>0.680995475113122</v>
      </c>
      <c r="K31" s="23">
        <v>26610</v>
      </c>
      <c r="L31" s="21">
        <v>26056</v>
      </c>
      <c r="M31" s="21">
        <f t="shared" si="9"/>
        <v>554</v>
      </c>
      <c r="N31" s="35">
        <f t="shared" si="10"/>
        <v>0.0212618974516426</v>
      </c>
    </row>
    <row r="32" ht="15.75" customHeight="1" spans="1:14">
      <c r="A32" s="18" t="s">
        <v>68</v>
      </c>
      <c r="B32" s="22" t="s">
        <v>69</v>
      </c>
      <c r="C32" s="17"/>
      <c r="D32" s="16"/>
      <c r="E32" s="16"/>
      <c r="F32" s="16"/>
      <c r="G32" s="17"/>
      <c r="H32" s="17"/>
      <c r="I32" s="17"/>
      <c r="J32" s="17"/>
      <c r="K32" s="16"/>
      <c r="L32" s="17"/>
      <c r="M32" s="17"/>
      <c r="N32" s="17"/>
    </row>
    <row r="33" ht="15.75" customHeight="1" spans="1:14">
      <c r="A33" s="18" t="s">
        <v>70</v>
      </c>
      <c r="B33" s="26" t="s">
        <v>38</v>
      </c>
      <c r="C33" s="16" t="s">
        <v>22</v>
      </c>
      <c r="D33" s="23">
        <v>16423</v>
      </c>
      <c r="E33" s="23">
        <v>102478</v>
      </c>
      <c r="F33" s="23">
        <f>E33+D33</f>
        <v>118901</v>
      </c>
      <c r="G33" s="21">
        <v>17749</v>
      </c>
      <c r="H33" s="21">
        <v>110669</v>
      </c>
      <c r="I33" s="21">
        <f>F33-H33</f>
        <v>8232</v>
      </c>
      <c r="J33" s="35">
        <f>IF(ISERROR(I33/H33),"",I33/H33)</f>
        <v>0.074383973831877</v>
      </c>
      <c r="K33" s="23">
        <v>1201569</v>
      </c>
      <c r="L33" s="21">
        <v>1102694</v>
      </c>
      <c r="M33" s="21">
        <f>K33-L33</f>
        <v>98875</v>
      </c>
      <c r="N33" s="35">
        <f>IF(ISERROR(M33/L33),"",M33/L33)</f>
        <v>0.0896667615857164</v>
      </c>
    </row>
    <row r="34" ht="15.75" customHeight="1" spans="1:14">
      <c r="A34" s="18" t="s">
        <v>71</v>
      </c>
      <c r="B34" s="26" t="s">
        <v>72</v>
      </c>
      <c r="C34" s="16" t="s">
        <v>43</v>
      </c>
      <c r="D34" s="23">
        <v>133644</v>
      </c>
      <c r="E34" s="23">
        <v>864345</v>
      </c>
      <c r="F34" s="23">
        <f>E34+D34</f>
        <v>997989</v>
      </c>
      <c r="G34" s="21">
        <v>124440.53</v>
      </c>
      <c r="H34" s="21">
        <v>906607.48</v>
      </c>
      <c r="I34" s="21">
        <f>F34-H34</f>
        <v>91381.52</v>
      </c>
      <c r="J34" s="35">
        <f>IF(ISERROR(I34/H34),"",I34/H34)</f>
        <v>0.100795021016151</v>
      </c>
      <c r="K34" s="23">
        <v>6944339</v>
      </c>
      <c r="L34" s="21">
        <v>6001134.67</v>
      </c>
      <c r="M34" s="21">
        <f>K34-L34</f>
        <v>943204.33</v>
      </c>
      <c r="N34" s="35">
        <f>IF(ISERROR(M34/L34),"",M34/L34)</f>
        <v>0.157170998797132</v>
      </c>
    </row>
    <row r="35" ht="15.75" customHeight="1" spans="1:14">
      <c r="A35" s="18" t="s">
        <v>73</v>
      </c>
      <c r="B35" s="26" t="s">
        <v>74</v>
      </c>
      <c r="C35" s="16" t="s">
        <v>22</v>
      </c>
      <c r="D35" s="23">
        <v>12518</v>
      </c>
      <c r="E35" s="23">
        <v>57977</v>
      </c>
      <c r="F35" s="23">
        <f>E35+D35</f>
        <v>70495</v>
      </c>
      <c r="G35" s="21">
        <v>11501</v>
      </c>
      <c r="H35" s="21">
        <v>41642</v>
      </c>
      <c r="I35" s="21">
        <f>F35-H35</f>
        <v>28853</v>
      </c>
      <c r="J35" s="35">
        <f>IF(ISERROR(I35/H35),"",I35/H35)</f>
        <v>0.692882186254263</v>
      </c>
      <c r="K35" s="23">
        <v>644198</v>
      </c>
      <c r="L35" s="21">
        <v>525856</v>
      </c>
      <c r="M35" s="21">
        <f>K35-L35</f>
        <v>118342</v>
      </c>
      <c r="N35" s="35">
        <f>IF(ISERROR(M35/L35),"",M35/L35)</f>
        <v>0.225046400535508</v>
      </c>
    </row>
    <row r="36" ht="15.75" customHeight="1" spans="1:14">
      <c r="A36" s="18" t="s">
        <v>75</v>
      </c>
      <c r="B36" s="26" t="s">
        <v>76</v>
      </c>
      <c r="C36" s="16" t="s">
        <v>22</v>
      </c>
      <c r="D36" s="23">
        <v>1</v>
      </c>
      <c r="E36" s="23">
        <v>1</v>
      </c>
      <c r="F36" s="23">
        <f>E36+D36</f>
        <v>2</v>
      </c>
      <c r="G36" s="21">
        <v>228384</v>
      </c>
      <c r="H36" s="21">
        <v>257917</v>
      </c>
      <c r="I36" s="21">
        <f>F36-H36</f>
        <v>-257915</v>
      </c>
      <c r="J36" s="35">
        <f>IF(ISERROR(I36/H36),"",I36/H36)</f>
        <v>-0.999992245567372</v>
      </c>
      <c r="K36" s="23">
        <v>497422</v>
      </c>
      <c r="L36" s="21">
        <v>508919</v>
      </c>
      <c r="M36" s="21">
        <f>K36-L36</f>
        <v>-11497</v>
      </c>
      <c r="N36" s="35">
        <f>IF(ISERROR(M36/L36),"",M36/L36)</f>
        <v>-0.0225910213609631</v>
      </c>
    </row>
    <row r="37" ht="15.75" customHeight="1" spans="1:14">
      <c r="A37" s="18" t="s">
        <v>19</v>
      </c>
      <c r="B37" s="25" t="s">
        <v>19</v>
      </c>
      <c r="C37" s="17"/>
      <c r="D37" s="16"/>
      <c r="E37" s="16"/>
      <c r="F37" s="16"/>
      <c r="G37" s="17"/>
      <c r="H37" s="17"/>
      <c r="I37" s="17"/>
      <c r="J37" s="17"/>
      <c r="K37" s="16"/>
      <c r="L37" s="17"/>
      <c r="M37" s="17"/>
      <c r="N37" s="17"/>
    </row>
    <row r="38" ht="15" customHeight="1" spans="1:15">
      <c r="A38" s="18" t="s">
        <v>77</v>
      </c>
      <c r="B38" s="22" t="s">
        <v>78</v>
      </c>
      <c r="C38" s="16" t="s">
        <v>19</v>
      </c>
      <c r="D38" s="23">
        <v>8</v>
      </c>
      <c r="E38" s="23">
        <v>27</v>
      </c>
      <c r="F38" s="23">
        <f>E38+D38</f>
        <v>35</v>
      </c>
      <c r="G38" s="21">
        <v>8</v>
      </c>
      <c r="H38" s="21">
        <v>35</v>
      </c>
      <c r="I38" s="21">
        <f>F38-H38</f>
        <v>0</v>
      </c>
      <c r="J38" s="35">
        <f>IF(ISERROR(I38/H38),"",I38/H38)</f>
        <v>0</v>
      </c>
      <c r="K38" s="23">
        <v>1835</v>
      </c>
      <c r="L38" s="21">
        <v>1952</v>
      </c>
      <c r="M38" s="21">
        <f>K38-L38</f>
        <v>-117</v>
      </c>
      <c r="N38" s="35">
        <f>IF(ISERROR(M38/L38),"",M38/L38)</f>
        <v>-0.0599385245901639</v>
      </c>
      <c r="O38" s="37"/>
    </row>
    <row r="39" ht="15" customHeight="1" spans="1:15">
      <c r="A39" s="18" t="s">
        <v>79</v>
      </c>
      <c r="B39" s="22" t="s">
        <v>80</v>
      </c>
      <c r="C39" s="16" t="s">
        <v>19</v>
      </c>
      <c r="D39" s="23">
        <v>0</v>
      </c>
      <c r="E39" s="23">
        <v>5</v>
      </c>
      <c r="F39" s="23">
        <f>E39+D39</f>
        <v>5</v>
      </c>
      <c r="G39" s="21">
        <v>0</v>
      </c>
      <c r="H39" s="21">
        <v>1</v>
      </c>
      <c r="I39" s="21">
        <f>F39-H39</f>
        <v>4</v>
      </c>
      <c r="J39" s="35">
        <f>IF(ISERROR(I39/H39),"",I39/H39)</f>
        <v>4</v>
      </c>
      <c r="K39" s="23">
        <v>110</v>
      </c>
      <c r="L39" s="21">
        <v>102</v>
      </c>
      <c r="M39" s="21">
        <f>K39-L39</f>
        <v>8</v>
      </c>
      <c r="N39" s="35">
        <f>IF(ISERROR(M39/L39),"",M39/L39)</f>
        <v>0.0784313725490196</v>
      </c>
      <c r="O39" s="37"/>
    </row>
    <row r="40" ht="15" customHeight="1" spans="1:14">
      <c r="A40" s="27" t="s">
        <v>81</v>
      </c>
      <c r="B40" s="27" t="s">
        <v>81</v>
      </c>
      <c r="C40" s="28"/>
      <c r="D40" s="29"/>
      <c r="E40" s="29"/>
      <c r="F40" s="29"/>
      <c r="G40" s="29"/>
      <c r="H40" s="29"/>
      <c r="I40" s="38"/>
      <c r="J40" s="39"/>
      <c r="K40" s="29"/>
      <c r="L40" s="29"/>
      <c r="M40" s="38"/>
      <c r="N40" s="40"/>
    </row>
    <row r="41" customHeight="1" spans="1:2">
      <c r="A41" s="30"/>
      <c r="B41" s="30"/>
    </row>
  </sheetData>
  <mergeCells count="7">
    <mergeCell ref="B1:N1"/>
    <mergeCell ref="D3:F3"/>
    <mergeCell ref="G3:H3"/>
    <mergeCell ref="K3:N3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SZAIC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GaoYY1</cp:lastModifiedBy>
  <dcterms:created xsi:type="dcterms:W3CDTF">2000-10-19T03:20:00Z</dcterms:created>
  <cp:lastPrinted>2014-03-17T02:49:00Z</cp:lastPrinted>
  <dcterms:modified xsi:type="dcterms:W3CDTF">2019-09-11T08:59:10Z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