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4240" windowHeight="12450"/>
  </bookViews>
  <sheets>
    <sheet name="商事主体统计" sheetId="1" r:id="rId1"/>
  </sheets>
  <definedNames>
    <definedName name="_xlnm.Print_Area" localSheetId="0">商事主体统计!$B$1:$N$33</definedName>
    <definedName name="_xlnm.Print_Titles" localSheetId="0">商事主体统计!$3:$4</definedName>
  </definedNames>
  <calcPr calcId="125725"/>
</workbook>
</file>

<file path=xl/calcChain.xml><?xml version="1.0" encoding="utf-8"?>
<calcChain xmlns="http://schemas.openxmlformats.org/spreadsheetml/2006/main">
  <c r="N38" i="1"/>
  <c r="M38"/>
  <c r="I38"/>
  <c r="J38" s="1"/>
  <c r="N37"/>
  <c r="M37"/>
  <c r="I37"/>
  <c r="J37" s="1"/>
  <c r="N36"/>
  <c r="M36"/>
  <c r="I36"/>
  <c r="J36" s="1"/>
  <c r="N35"/>
  <c r="M35"/>
  <c r="I35"/>
  <c r="J35" s="1"/>
  <c r="N34"/>
  <c r="M34"/>
  <c r="I34"/>
  <c r="J34" s="1"/>
  <c r="N33"/>
  <c r="M33"/>
  <c r="I33"/>
  <c r="J33" s="1"/>
  <c r="N31"/>
  <c r="M31"/>
  <c r="I31"/>
  <c r="J31" s="1"/>
  <c r="N30"/>
  <c r="M30"/>
  <c r="I30"/>
  <c r="J30" s="1"/>
  <c r="N29"/>
  <c r="M29"/>
  <c r="I29"/>
  <c r="J29" s="1"/>
  <c r="N28"/>
  <c r="M28"/>
  <c r="I28"/>
  <c r="J28" s="1"/>
  <c r="N27"/>
  <c r="M27"/>
  <c r="I27"/>
  <c r="J27" s="1"/>
  <c r="N26"/>
  <c r="M26"/>
  <c r="I26"/>
  <c r="J26" s="1"/>
  <c r="N25"/>
  <c r="M25"/>
  <c r="I25"/>
  <c r="J25" s="1"/>
  <c r="N24"/>
  <c r="M24"/>
  <c r="I24"/>
  <c r="J24" s="1"/>
  <c r="N22"/>
  <c r="M22"/>
  <c r="I22"/>
  <c r="J22" s="1"/>
  <c r="N21"/>
  <c r="M21"/>
  <c r="I21"/>
  <c r="J21" s="1"/>
  <c r="N20"/>
  <c r="M20"/>
  <c r="I20"/>
  <c r="J20" s="1"/>
  <c r="N19"/>
  <c r="M19"/>
  <c r="I19"/>
  <c r="J19" s="1"/>
  <c r="N18"/>
  <c r="M18"/>
  <c r="I18"/>
  <c r="J18" s="1"/>
  <c r="N17"/>
  <c r="M17"/>
  <c r="I17"/>
  <c r="J17" s="1"/>
  <c r="N16"/>
  <c r="M16"/>
  <c r="I16"/>
  <c r="J16" s="1"/>
  <c r="N15"/>
  <c r="M15"/>
  <c r="I15"/>
  <c r="J15" s="1"/>
  <c r="N13"/>
  <c r="M13"/>
  <c r="I13"/>
  <c r="J13" s="1"/>
  <c r="N12"/>
  <c r="M12"/>
  <c r="I12"/>
  <c r="J12" s="1"/>
  <c r="N11"/>
  <c r="M11"/>
  <c r="I11"/>
  <c r="J11" s="1"/>
  <c r="N9"/>
  <c r="M9"/>
  <c r="I9"/>
  <c r="J9" s="1"/>
  <c r="N8"/>
  <c r="M8"/>
  <c r="I8"/>
  <c r="J8" s="1"/>
  <c r="N7"/>
  <c r="M7"/>
  <c r="L7"/>
  <c r="K7"/>
  <c r="H7"/>
  <c r="G7"/>
  <c r="F7"/>
  <c r="F6" s="1"/>
  <c r="I6" s="1"/>
  <c r="J6" s="1"/>
  <c r="D7"/>
  <c r="D6" s="1"/>
  <c r="L6"/>
  <c r="K6"/>
  <c r="M6" s="1"/>
  <c r="N6" s="1"/>
  <c r="H6"/>
  <c r="G6"/>
  <c r="I7" l="1"/>
  <c r="J7" s="1"/>
</calcChain>
</file>

<file path=xl/sharedStrings.xml><?xml version="1.0" encoding="utf-8"?>
<sst xmlns="http://schemas.openxmlformats.org/spreadsheetml/2006/main" count="117" uniqueCount="81">
  <si>
    <t>报告期：</t>
  </si>
  <si>
    <t>recordid</t>
  </si>
  <si>
    <t>项目</t>
  </si>
  <si>
    <t>单位</t>
  </si>
  <si>
    <t>本年情况</t>
  </si>
  <si>
    <t>上年情况</t>
  </si>
  <si>
    <t>历年累计</t>
  </si>
  <si>
    <t>3月</t>
  </si>
  <si>
    <t>1-本月累计</t>
  </si>
  <si>
    <t>本年累计比上年同期增减</t>
  </si>
  <si>
    <t>本年累计比上年同期增减%</t>
  </si>
  <si>
    <t>至本月末</t>
  </si>
  <si>
    <t>至上年同期</t>
  </si>
  <si>
    <t>本月末比上年同期增减</t>
  </si>
  <si>
    <t>本月末比上年同期增减%</t>
  </si>
  <si>
    <t>5501</t>
  </si>
  <si>
    <t>商事主体总数</t>
  </si>
  <si>
    <t>户</t>
  </si>
  <si>
    <t>5504</t>
  </si>
  <si>
    <t>（一）企业总数</t>
  </si>
  <si>
    <t>2254a666-28b5-4341-9db5-386879d89723</t>
  </si>
  <si>
    <t xml:space="preserve">       其中：法人企业</t>
  </si>
  <si>
    <t>a1613177-2529-4533-9e65-7bf55972da81</t>
  </si>
  <si>
    <t xml:space="preserve">       自贸区商事主体总数</t>
  </si>
  <si>
    <t>3226624b-0181-4452-a065-5176b3f490da</t>
  </si>
  <si>
    <t xml:space="preserve">    其中</t>
  </si>
  <si>
    <t>05d0185d-5573-49fa-88c0-3ea2bc5366e0</t>
  </si>
  <si>
    <t xml:space="preserve">       第一产业</t>
  </si>
  <si>
    <t>dc91d8c4-08c0-4a0e-8644-38617375a5f0</t>
  </si>
  <si>
    <t xml:space="preserve">       第二产业</t>
  </si>
  <si>
    <t>a9456fc1-e77f-48b2-9b7e-c20bcf16a5e5</t>
  </si>
  <si>
    <t xml:space="preserve">       第三产业</t>
  </si>
  <si>
    <t>5505</t>
  </si>
  <si>
    <t xml:space="preserve">    1、内资企业（含私营）</t>
  </si>
  <si>
    <t>15171e92-3fb3-43fa-9b71-bc13858c2f8e</t>
  </si>
  <si>
    <t xml:space="preserve">       户数</t>
  </si>
  <si>
    <t>cf147dfc-ef22-4f3f-b871-040b5fe2e6e1</t>
  </si>
  <si>
    <t xml:space="preserve">       其中:法人企业</t>
  </si>
  <si>
    <t>0dc68a61-6038-40cd-abc9-16c743fc8735</t>
  </si>
  <si>
    <t xml:space="preserve">       注册资本</t>
  </si>
  <si>
    <t>万元</t>
  </si>
  <si>
    <t>a4d68b25-f61b-4a86-913f-9f51ba2d9b70</t>
  </si>
  <si>
    <t xml:space="preserve">       其中：私营企业</t>
  </si>
  <si>
    <t>1afaa692-1a7b-450d-88b3-92704b59ff3f</t>
  </si>
  <si>
    <t xml:space="preserve">       私营法人企业</t>
  </si>
  <si>
    <t>d19b09a6-c9c4-4b24-b570-92d13268343e</t>
  </si>
  <si>
    <t>dfa8469e-9e37-4968-9de1-29e831aee79c</t>
  </si>
  <si>
    <t xml:space="preserve">       注销企业户数</t>
  </si>
  <si>
    <t>2e7f17e4-6442-4c81-a403-296b5dc04e64</t>
  </si>
  <si>
    <t xml:space="preserve">       吊销企业户数</t>
  </si>
  <si>
    <t>5506</t>
  </si>
  <si>
    <t xml:space="preserve">    2、外资企业</t>
  </si>
  <si>
    <t>1864e973-8b8b-4ead-b0cb-e47c70b81032</t>
  </si>
  <si>
    <t>cfcec6ba-6e5c-4c23-9a25-5659261a93b8</t>
  </si>
  <si>
    <t xml:space="preserve">       其中：1.法人企业</t>
  </si>
  <si>
    <t>9def1507-18e7-4ba3-9ece-7c04c7149d50</t>
  </si>
  <si>
    <t xml:space="preserve">       2.分支机构</t>
  </si>
  <si>
    <t>ec4c4428-b648-4370-8c41-97bf8e4e5d03</t>
  </si>
  <si>
    <t xml:space="preserve">       投资总额</t>
  </si>
  <si>
    <t>万美元</t>
  </si>
  <si>
    <t>e290537f-8475-409f-bf35-18b198659998</t>
  </si>
  <si>
    <t>5cdda93a-0ed0-4a73-9a9d-03cb533f19e8</t>
  </si>
  <si>
    <t xml:space="preserve">       其中:外方认缴</t>
  </si>
  <si>
    <t>08102516-bed0-4afc-97d2-72c12cfd0dcf</t>
  </si>
  <si>
    <t>a8b4a0b4-6340-4320-a3d4-4bf39198157e</t>
  </si>
  <si>
    <t>5507</t>
  </si>
  <si>
    <t>（二）个体工商户总数</t>
  </si>
  <si>
    <t>b04ce14e-6c74-4688-add3-0ff1818cc63b</t>
  </si>
  <si>
    <t>27571791-6639-4c77-ba12-7a7d43b85144</t>
  </si>
  <si>
    <t xml:space="preserve">       资金数额</t>
  </si>
  <si>
    <t>191f36b8-6293-40e2-a50e-b5cc9dc0cffb</t>
  </si>
  <si>
    <t xml:space="preserve">       注销户数</t>
  </si>
  <si>
    <t>683ec973-ce53-4e71-89d8-60647da530a2</t>
  </si>
  <si>
    <t xml:space="preserve">       吊销数</t>
  </si>
  <si>
    <t>5502</t>
  </si>
  <si>
    <t>常驻代表机构</t>
  </si>
  <si>
    <t>5503</t>
  </si>
  <si>
    <t>承包勘探机构</t>
  </si>
  <si>
    <t>说明：按国家工商总局报表制度，私营企业纳入内资企业范畴，常驻代表机构、承包勘探机构、三来一补项目户数不纳入商事主体统计，另行单列。</t>
  </si>
  <si>
    <t>商事主体统计</t>
    <phoneticPr fontId="35" type="noConversion"/>
  </si>
  <si>
    <t>商事主体登记情况</t>
    <phoneticPr fontId="35" type="noConversion"/>
  </si>
</sst>
</file>

<file path=xl/styles.xml><?xml version="1.0" encoding="utf-8"?>
<styleSheet xmlns="http://schemas.openxmlformats.org/spreadsheetml/2006/main">
  <numFmts count="6">
    <numFmt numFmtId="180" formatCode="0.00_ ;[Red]\-0.00\ "/>
    <numFmt numFmtId="181" formatCode="0_);[Red]\(0\)"/>
    <numFmt numFmtId="182" formatCode="0.0%"/>
    <numFmt numFmtId="183" formatCode="yyyy&quot;年&quot;m&quot;月&quot;;@"/>
    <numFmt numFmtId="184" formatCode="0_ ;[Red]\-0\ "/>
    <numFmt numFmtId="185" formatCode="0.0%_ ;[Red]\-0.0%\ "/>
  </numFmts>
  <fonts count="36">
    <font>
      <sz val="11"/>
      <color indexed="8"/>
      <name val="宋体"/>
      <charset val="134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0"/>
      <color indexed="62"/>
      <name val="宋体"/>
      <charset val="134"/>
    </font>
    <font>
      <sz val="10"/>
      <color indexed="18"/>
      <name val="Times New Roman"/>
      <family val="1"/>
    </font>
    <font>
      <sz val="12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b/>
      <sz val="20"/>
      <color indexed="62"/>
      <name val="黑体"/>
      <family val="3"/>
      <charset val="134"/>
    </font>
    <font>
      <sz val="10"/>
      <color indexed="8"/>
      <name val="宋体"/>
      <charset val="134"/>
    </font>
    <font>
      <sz val="10"/>
      <color indexed="62"/>
      <name val="Times New Roman"/>
      <family val="1"/>
    </font>
    <font>
      <b/>
      <sz val="14"/>
      <color indexed="62"/>
      <name val="黑体"/>
      <family val="3"/>
      <charset val="134"/>
    </font>
    <font>
      <b/>
      <sz val="12"/>
      <color indexed="62"/>
      <name val="黑体"/>
      <family val="3"/>
      <charset val="134"/>
    </font>
    <font>
      <sz val="10"/>
      <color indexed="18"/>
      <name val="宋体"/>
      <charset val="134"/>
    </font>
    <font>
      <sz val="10"/>
      <name val="Times New Roman"/>
      <family val="1"/>
    </font>
    <font>
      <sz val="12"/>
      <color indexed="62"/>
      <name val="黑体"/>
      <family val="3"/>
      <charset val="134"/>
    </font>
    <font>
      <b/>
      <sz val="10"/>
      <color indexed="62"/>
      <name val="宋体"/>
      <charset val="134"/>
    </font>
    <font>
      <sz val="10"/>
      <color indexed="62"/>
      <name val="黑体"/>
      <family val="3"/>
      <charset val="134"/>
    </font>
    <font>
      <sz val="10"/>
      <color indexed="10"/>
      <name val="宋体"/>
      <charset val="134"/>
    </font>
    <font>
      <b/>
      <sz val="12"/>
      <color indexed="10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0C0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0" fillId="0" borderId="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/>
    <xf numFmtId="181" fontId="22" fillId="0" borderId="0" xfId="0" applyNumberFormat="1" applyFont="1" applyFill="1" applyBorder="1" applyAlignment="1" applyProtection="1"/>
    <xf numFmtId="182" fontId="20" fillId="0" borderId="0" xfId="0" applyNumberFormat="1" applyFont="1" applyFill="1" applyBorder="1" applyAlignment="1" applyProtection="1"/>
    <xf numFmtId="180" fontId="23" fillId="33" borderId="0" xfId="0" applyNumberFormat="1" applyFont="1" applyFill="1" applyBorder="1" applyAlignment="1" applyProtection="1">
      <alignment horizontal="center"/>
    </xf>
    <xf numFmtId="0" fontId="18" fillId="0" borderId="0" xfId="0" applyNumberFormat="1" applyFont="1" applyFill="1" applyBorder="1" applyAlignment="1" applyProtection="1"/>
    <xf numFmtId="180" fontId="18" fillId="33" borderId="0" xfId="0" applyNumberFormat="1" applyFont="1" applyFill="1" applyBorder="1" applyAlignment="1" applyProtection="1">
      <alignment vertical="center"/>
    </xf>
    <xf numFmtId="181" fontId="24" fillId="33" borderId="0" xfId="0" applyNumberFormat="1" applyFont="1" applyFill="1" applyBorder="1" applyAlignment="1" applyProtection="1">
      <alignment vertical="center"/>
    </xf>
    <xf numFmtId="180" fontId="18" fillId="33" borderId="0" xfId="0" applyNumberFormat="1" applyFont="1" applyFill="1" applyBorder="1" applyAlignment="1" applyProtection="1">
      <alignment horizontal="right" vertical="center"/>
    </xf>
    <xf numFmtId="183" fontId="25" fillId="33" borderId="0" xfId="0" applyNumberFormat="1" applyFont="1" applyFill="1" applyBorder="1" applyAlignment="1" applyProtection="1">
      <alignment vertical="center"/>
    </xf>
    <xf numFmtId="180" fontId="18" fillId="34" borderId="10" xfId="0" applyNumberFormat="1" applyFont="1" applyFill="1" applyBorder="1" applyAlignment="1" applyProtection="1">
      <alignment horizontal="center" vertical="center"/>
    </xf>
    <xf numFmtId="180" fontId="18" fillId="34" borderId="11" xfId="0" applyNumberFormat="1" applyFont="1" applyFill="1" applyBorder="1" applyAlignment="1" applyProtection="1">
      <alignment horizontal="center" vertical="center"/>
    </xf>
    <xf numFmtId="180" fontId="18" fillId="34" borderId="12" xfId="0" applyNumberFormat="1" applyFont="1" applyFill="1" applyBorder="1" applyAlignment="1" applyProtection="1">
      <alignment horizontal="center" vertical="center"/>
    </xf>
    <xf numFmtId="184" fontId="18" fillId="0" borderId="0" xfId="0" applyNumberFormat="1" applyFont="1" applyFill="1" applyBorder="1" applyAlignment="1" applyProtection="1"/>
    <xf numFmtId="184" fontId="20" fillId="0" borderId="0" xfId="0" applyNumberFormat="1" applyFont="1" applyFill="1" applyBorder="1" applyAlignment="1" applyProtection="1"/>
    <xf numFmtId="180" fontId="31" fillId="0" borderId="0" xfId="0" applyNumberFormat="1" applyFont="1" applyFill="1" applyBorder="1" applyAlignment="1" applyProtection="1"/>
    <xf numFmtId="180" fontId="18" fillId="0" borderId="0" xfId="0" applyNumberFormat="1" applyFont="1" applyFill="1" applyBorder="1" applyAlignment="1" applyProtection="1">
      <alignment horizontal="center"/>
    </xf>
    <xf numFmtId="184" fontId="29" fillId="0" borderId="0" xfId="0" applyNumberFormat="1" applyFont="1" applyFill="1" applyBorder="1" applyAlignment="1" applyProtection="1"/>
    <xf numFmtId="184" fontId="24" fillId="0" borderId="0" xfId="0" applyNumberFormat="1" applyFont="1" applyFill="1" applyBorder="1" applyAlignment="1" applyProtection="1"/>
    <xf numFmtId="0" fontId="32" fillId="0" borderId="0" xfId="0" applyNumberFormat="1" applyFont="1" applyFill="1" applyBorder="1" applyAlignment="1" applyProtection="1">
      <alignment horizontal="center"/>
    </xf>
    <xf numFmtId="182" fontId="33" fillId="0" borderId="0" xfId="0" applyNumberFormat="1" applyFont="1" applyFill="1" applyBorder="1" applyAlignment="1" applyProtection="1"/>
    <xf numFmtId="0" fontId="34" fillId="0" borderId="0" xfId="0" applyNumberFormat="1" applyFont="1" applyFill="1" applyBorder="1" applyAlignment="1" applyProtection="1"/>
    <xf numFmtId="180" fontId="18" fillId="0" borderId="11" xfId="0" applyNumberFormat="1" applyFont="1" applyFill="1" applyBorder="1" applyAlignment="1" applyProtection="1">
      <alignment horizontal="center" vertical="center"/>
    </xf>
    <xf numFmtId="180" fontId="18" fillId="0" borderId="13" xfId="0" applyNumberFormat="1" applyFont="1" applyFill="1" applyBorder="1" applyAlignment="1" applyProtection="1">
      <alignment horizontal="center" vertical="center"/>
    </xf>
    <xf numFmtId="180" fontId="18" fillId="0" borderId="15" xfId="0" applyNumberFormat="1" applyFont="1" applyFill="1" applyBorder="1" applyAlignment="1" applyProtection="1">
      <alignment horizontal="center" vertical="center"/>
    </xf>
    <xf numFmtId="180" fontId="18" fillId="0" borderId="14" xfId="0" applyNumberFormat="1" applyFont="1" applyFill="1" applyBorder="1" applyAlignment="1" applyProtection="1">
      <alignment horizontal="center" vertical="center"/>
    </xf>
    <xf numFmtId="180" fontId="18" fillId="0" borderId="10" xfId="0" applyNumberFormat="1" applyFont="1" applyFill="1" applyBorder="1" applyAlignment="1" applyProtection="1">
      <alignment vertical="center"/>
    </xf>
    <xf numFmtId="180" fontId="18" fillId="0" borderId="12" xfId="0" applyNumberFormat="1" applyFont="1" applyFill="1" applyBorder="1" applyAlignment="1" applyProtection="1">
      <alignment horizontal="center" vertical="center"/>
    </xf>
    <xf numFmtId="180" fontId="18" fillId="0" borderId="10" xfId="0" applyNumberFormat="1" applyFont="1" applyFill="1" applyBorder="1" applyAlignment="1" applyProtection="1">
      <alignment horizontal="center" vertical="center"/>
    </xf>
    <xf numFmtId="57" fontId="25" fillId="0" borderId="10" xfId="0" applyNumberFormat="1" applyFont="1" applyFill="1" applyBorder="1" applyAlignment="1" applyProtection="1">
      <alignment horizontal="center" vertical="center"/>
    </xf>
    <xf numFmtId="182" fontId="18" fillId="0" borderId="10" xfId="0" applyNumberFormat="1" applyFont="1" applyFill="1" applyBorder="1" applyAlignment="1" applyProtection="1">
      <alignment horizontal="center" vertical="center"/>
    </xf>
    <xf numFmtId="180" fontId="26" fillId="0" borderId="10" xfId="0" applyNumberFormat="1" applyFont="1" applyFill="1" applyBorder="1" applyAlignment="1" applyProtection="1">
      <alignment vertical="center"/>
    </xf>
    <xf numFmtId="180" fontId="27" fillId="0" borderId="10" xfId="0" applyNumberFormat="1" applyFont="1" applyFill="1" applyBorder="1" applyAlignment="1" applyProtection="1">
      <alignment vertical="center"/>
    </xf>
    <xf numFmtId="184" fontId="28" fillId="0" borderId="10" xfId="0" applyNumberFormat="1" applyFont="1" applyFill="1" applyBorder="1" applyAlignment="1" applyProtection="1">
      <alignment horizontal="center" vertical="center"/>
    </xf>
    <xf numFmtId="185" fontId="19" fillId="0" borderId="10" xfId="0" applyNumberFormat="1" applyFont="1" applyFill="1" applyBorder="1" applyAlignment="1" applyProtection="1">
      <alignment horizontal="center" vertical="center"/>
    </xf>
    <xf numFmtId="180" fontId="27" fillId="0" borderId="14" xfId="0" applyNumberFormat="1" applyFont="1" applyFill="1" applyBorder="1" applyAlignment="1" applyProtection="1"/>
    <xf numFmtId="180" fontId="18" fillId="0" borderId="10" xfId="0" applyNumberFormat="1" applyFont="1" applyFill="1" applyBorder="1" applyAlignment="1" applyProtection="1"/>
    <xf numFmtId="184" fontId="29" fillId="0" borderId="10" xfId="0" applyNumberFormat="1" applyFont="1" applyFill="1" applyBorder="1" applyAlignment="1" applyProtection="1">
      <alignment horizontal="center" vertical="center"/>
      <protection locked="0"/>
    </xf>
    <xf numFmtId="180" fontId="30" fillId="0" borderId="14" xfId="0" applyNumberFormat="1" applyFont="1" applyFill="1" applyBorder="1" applyAlignment="1" applyProtection="1"/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 customBuiltin="1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0"/>
  <sheetViews>
    <sheetView showGridLines="0" tabSelected="1" topLeftCell="B1" workbookViewId="0">
      <selection activeCell="B1" sqref="B1:N39"/>
    </sheetView>
  </sheetViews>
  <sheetFormatPr defaultColWidth="9" defaultRowHeight="14.25" customHeight="1"/>
  <cols>
    <col min="1" max="1" width="9" style="1" hidden="1" customWidth="1"/>
    <col min="2" max="2" width="30.125" style="1" customWidth="1"/>
    <col min="3" max="3" width="8.5" style="2" customWidth="1"/>
    <col min="4" max="4" width="9.875" style="1" customWidth="1"/>
    <col min="5" max="5" width="9" style="1" hidden="1" customWidth="1"/>
    <col min="6" max="6" width="9.5" style="1" customWidth="1"/>
    <col min="7" max="7" width="9.375" style="1" bestFit="1" customWidth="1"/>
    <col min="8" max="8" width="9.125" style="3" customWidth="1"/>
    <col min="9" max="9" width="18.5" style="3" customWidth="1"/>
    <col min="10" max="10" width="19.375" style="3" customWidth="1"/>
    <col min="11" max="11" width="9.625" style="1" customWidth="1"/>
    <col min="12" max="12" width="11.625" style="1" customWidth="1"/>
    <col min="13" max="13" width="17.5" style="1" customWidth="1"/>
    <col min="14" max="14" width="17.75" style="4" customWidth="1"/>
    <col min="15" max="16384" width="9" style="1"/>
  </cols>
  <sheetData>
    <row r="1" spans="1:23" ht="25.5" customHeight="1">
      <c r="B1" s="5" t="s">
        <v>79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23" s="6" customFormat="1" ht="13.5" customHeight="1">
      <c r="A2" s="7"/>
      <c r="B2" s="7"/>
      <c r="C2" s="7"/>
      <c r="D2" s="7"/>
      <c r="E2" s="7"/>
      <c r="F2" s="7"/>
      <c r="G2" s="7"/>
      <c r="H2" s="8"/>
      <c r="I2" s="8"/>
      <c r="J2" s="8"/>
      <c r="K2" s="7"/>
      <c r="L2" s="7"/>
      <c r="M2" s="9" t="s">
        <v>0</v>
      </c>
      <c r="N2" s="10">
        <v>43525</v>
      </c>
    </row>
    <row r="3" spans="1:23" s="6" customFormat="1" ht="12" customHeight="1">
      <c r="A3" s="12" t="s">
        <v>1</v>
      </c>
      <c r="B3" s="23" t="s">
        <v>2</v>
      </c>
      <c r="C3" s="23" t="s">
        <v>3</v>
      </c>
      <c r="D3" s="24" t="s">
        <v>4</v>
      </c>
      <c r="E3" s="25"/>
      <c r="F3" s="26"/>
      <c r="G3" s="24" t="s">
        <v>5</v>
      </c>
      <c r="H3" s="26"/>
      <c r="I3" s="27"/>
      <c r="J3" s="27"/>
      <c r="K3" s="24" t="s">
        <v>6</v>
      </c>
      <c r="L3" s="25"/>
      <c r="M3" s="25"/>
      <c r="N3" s="26"/>
    </row>
    <row r="4" spans="1:23" s="6" customFormat="1" ht="28.5" customHeight="1">
      <c r="A4" s="13"/>
      <c r="B4" s="28"/>
      <c r="C4" s="28"/>
      <c r="D4" s="29" t="s">
        <v>7</v>
      </c>
      <c r="E4" s="29"/>
      <c r="F4" s="30" t="s">
        <v>8</v>
      </c>
      <c r="G4" s="29" t="s">
        <v>7</v>
      </c>
      <c r="H4" s="30" t="s">
        <v>8</v>
      </c>
      <c r="I4" s="27" t="s">
        <v>9</v>
      </c>
      <c r="J4" s="27" t="s">
        <v>10</v>
      </c>
      <c r="K4" s="29" t="s">
        <v>11</v>
      </c>
      <c r="L4" s="29" t="s">
        <v>12</v>
      </c>
      <c r="M4" s="29" t="s">
        <v>13</v>
      </c>
      <c r="N4" s="31" t="s">
        <v>14</v>
      </c>
    </row>
    <row r="5" spans="1:23" s="6" customFormat="1" ht="28.5" customHeight="1">
      <c r="A5" s="11" t="s">
        <v>1</v>
      </c>
      <c r="B5" s="32" t="s">
        <v>80</v>
      </c>
      <c r="C5" s="29"/>
      <c r="D5" s="29"/>
      <c r="E5" s="29"/>
      <c r="F5" s="30"/>
      <c r="G5" s="29"/>
      <c r="H5" s="30"/>
      <c r="I5" s="29"/>
      <c r="J5" s="29"/>
      <c r="K5" s="29"/>
      <c r="L5" s="29"/>
      <c r="M5" s="29"/>
      <c r="N5" s="31"/>
    </row>
    <row r="6" spans="1:23" s="6" customFormat="1" ht="28.5" customHeight="1">
      <c r="A6" s="11" t="s">
        <v>15</v>
      </c>
      <c r="B6" s="33" t="s">
        <v>16</v>
      </c>
      <c r="C6" s="29" t="s">
        <v>17</v>
      </c>
      <c r="D6" s="34">
        <f>D7+D33</f>
        <v>42516</v>
      </c>
      <c r="E6" s="34">
        <v>98906</v>
      </c>
      <c r="F6" s="34">
        <f>F7+F33</f>
        <v>98906</v>
      </c>
      <c r="G6" s="34">
        <f>G7+G33</f>
        <v>38205</v>
      </c>
      <c r="H6" s="34">
        <f>H7+H33</f>
        <v>100910</v>
      </c>
      <c r="I6" s="34">
        <f>F6-H6</f>
        <v>-2004</v>
      </c>
      <c r="J6" s="35">
        <f>IF(ISERROR(I6/H6),"",I6/H6)</f>
        <v>-1.9859280547022098E-2</v>
      </c>
      <c r="K6" s="34">
        <f>K7+K33</f>
        <v>3165067</v>
      </c>
      <c r="L6" s="34">
        <f>L7+L33</f>
        <v>3140724</v>
      </c>
      <c r="M6" s="34">
        <f>K6-L6</f>
        <v>24343</v>
      </c>
      <c r="N6" s="35">
        <f>IF(ISERROR(M6/L6),"",M6/L6)</f>
        <v>7.7507606526393278E-3</v>
      </c>
      <c r="O6" s="14"/>
      <c r="P6" s="14"/>
      <c r="Q6" s="14"/>
      <c r="R6" s="14"/>
      <c r="S6" s="14"/>
      <c r="T6" s="14"/>
      <c r="U6" s="14"/>
      <c r="V6" s="14"/>
      <c r="W6" s="14"/>
    </row>
    <row r="7" spans="1:23" ht="15.75" customHeight="1">
      <c r="A7" s="11" t="s">
        <v>18</v>
      </c>
      <c r="B7" s="36" t="s">
        <v>19</v>
      </c>
      <c r="C7" s="29" t="s">
        <v>17</v>
      </c>
      <c r="D7" s="34">
        <f>D15+D24</f>
        <v>23312</v>
      </c>
      <c r="E7" s="34">
        <v>57728</v>
      </c>
      <c r="F7" s="34">
        <f>F15+F24</f>
        <v>57728</v>
      </c>
      <c r="G7" s="34">
        <f>G15+G24</f>
        <v>23336</v>
      </c>
      <c r="H7" s="34">
        <f>H15+H24</f>
        <v>66868</v>
      </c>
      <c r="I7" s="34">
        <f>F7-H7</f>
        <v>-9140</v>
      </c>
      <c r="J7" s="35">
        <f>IF(ISERROR(I7/H7),"",I7/H7)</f>
        <v>-0.13668720464198122</v>
      </c>
      <c r="K7" s="34">
        <f>K15+K24</f>
        <v>2000986</v>
      </c>
      <c r="L7" s="34">
        <f>L15+L24</f>
        <v>1828321</v>
      </c>
      <c r="M7" s="34">
        <f>K7-L7</f>
        <v>172665</v>
      </c>
      <c r="N7" s="35">
        <f>IF(ISERROR(M7/L7),"",M7/L7)</f>
        <v>9.4439105605634899E-2</v>
      </c>
    </row>
    <row r="8" spans="1:23" ht="15.75" customHeight="1">
      <c r="A8" s="11" t="s">
        <v>20</v>
      </c>
      <c r="B8" s="37" t="s">
        <v>21</v>
      </c>
      <c r="C8" s="29" t="s">
        <v>17</v>
      </c>
      <c r="D8" s="34">
        <v>22355</v>
      </c>
      <c r="E8" s="34">
        <v>55156</v>
      </c>
      <c r="F8" s="34">
        <v>55156</v>
      </c>
      <c r="G8" s="34">
        <v>21529</v>
      </c>
      <c r="H8" s="34">
        <v>62428</v>
      </c>
      <c r="I8" s="34">
        <f>F8-H8</f>
        <v>-7272</v>
      </c>
      <c r="J8" s="35">
        <f>IF(ISERROR(I8/H8),"",I8/H8)</f>
        <v>-0.11648619209329147</v>
      </c>
      <c r="K8" s="34">
        <v>1903073</v>
      </c>
      <c r="L8" s="34">
        <v>1744452</v>
      </c>
      <c r="M8" s="34">
        <f>K8-L8</f>
        <v>158621</v>
      </c>
      <c r="N8" s="35">
        <f>IF(ISERROR(M8/L8),"",M8/L8)</f>
        <v>9.0928841836863381E-2</v>
      </c>
    </row>
    <row r="9" spans="1:23" ht="15.75" customHeight="1">
      <c r="A9" s="11" t="s">
        <v>22</v>
      </c>
      <c r="B9" s="37" t="s">
        <v>23</v>
      </c>
      <c r="C9" s="29" t="s">
        <v>17</v>
      </c>
      <c r="D9" s="38">
        <v>868</v>
      </c>
      <c r="E9" s="34">
        <v>0</v>
      </c>
      <c r="F9" s="34">
        <v>2398</v>
      </c>
      <c r="G9" s="38">
        <v>1616</v>
      </c>
      <c r="H9" s="38">
        <v>1941</v>
      </c>
      <c r="I9" s="34">
        <f>F9-H9</f>
        <v>457</v>
      </c>
      <c r="J9" s="35">
        <f>IF(ISERROR(I9/H9),"",I9/H9)</f>
        <v>0.23544564657393097</v>
      </c>
      <c r="K9" s="38">
        <v>171378</v>
      </c>
      <c r="L9" s="34">
        <v>168485</v>
      </c>
      <c r="M9" s="34">
        <f>K9-L9</f>
        <v>2893</v>
      </c>
      <c r="N9" s="35">
        <f>IF(ISERROR(M9/L9),"",M9/L9)</f>
        <v>1.7170668011989198E-2</v>
      </c>
    </row>
    <row r="10" spans="1:23" ht="15.75" customHeight="1">
      <c r="A10" s="11" t="s">
        <v>24</v>
      </c>
      <c r="B10" s="39" t="s">
        <v>25</v>
      </c>
      <c r="C10" s="29"/>
      <c r="D10" s="29"/>
      <c r="E10" s="29"/>
      <c r="F10" s="30"/>
      <c r="G10" s="29"/>
      <c r="H10" s="30"/>
      <c r="I10" s="29"/>
      <c r="J10" s="29"/>
      <c r="K10" s="29"/>
      <c r="L10" s="29"/>
      <c r="M10" s="29"/>
      <c r="N10" s="31"/>
    </row>
    <row r="11" spans="1:23" ht="15.75" customHeight="1">
      <c r="A11" s="11" t="s">
        <v>26</v>
      </c>
      <c r="B11" s="37" t="s">
        <v>27</v>
      </c>
      <c r="C11" s="29" t="s">
        <v>17</v>
      </c>
      <c r="D11" s="38">
        <v>52</v>
      </c>
      <c r="E11" s="34">
        <v>134</v>
      </c>
      <c r="F11" s="34">
        <v>134</v>
      </c>
      <c r="G11" s="38">
        <v>34</v>
      </c>
      <c r="H11" s="38">
        <v>138</v>
      </c>
      <c r="I11" s="34">
        <f>F11-H11</f>
        <v>-4</v>
      </c>
      <c r="J11" s="35">
        <f>IF(ISERROR(I11/H11),"",I11/H11)</f>
        <v>-2.8985507246376812E-2</v>
      </c>
      <c r="K11" s="38">
        <v>4246</v>
      </c>
      <c r="L11" s="34">
        <v>3820</v>
      </c>
      <c r="M11" s="34">
        <f>K11-L11</f>
        <v>426</v>
      </c>
      <c r="N11" s="35">
        <f>IF(ISERROR(M11/L11),"",M11/L11)</f>
        <v>0.11151832460732984</v>
      </c>
    </row>
    <row r="12" spans="1:23" ht="15.75" customHeight="1">
      <c r="A12" s="11" t="s">
        <v>28</v>
      </c>
      <c r="B12" s="37" t="s">
        <v>29</v>
      </c>
      <c r="C12" s="29" t="s">
        <v>17</v>
      </c>
      <c r="D12" s="38">
        <v>1865</v>
      </c>
      <c r="E12" s="34">
        <v>4533</v>
      </c>
      <c r="F12" s="34">
        <v>4533</v>
      </c>
      <c r="G12" s="38">
        <v>1385</v>
      </c>
      <c r="H12" s="38">
        <v>4189</v>
      </c>
      <c r="I12" s="34">
        <f>F12-H12</f>
        <v>344</v>
      </c>
      <c r="J12" s="35">
        <f>IF(ISERROR(I12/H12),"",I12/H12)</f>
        <v>8.2119837670088333E-2</v>
      </c>
      <c r="K12" s="38">
        <v>198132</v>
      </c>
      <c r="L12" s="34">
        <v>186418</v>
      </c>
      <c r="M12" s="34">
        <f>K12-L12</f>
        <v>11714</v>
      </c>
      <c r="N12" s="35">
        <f>IF(ISERROR(M12/L12),"",M12/L12)</f>
        <v>6.2837279661835235E-2</v>
      </c>
    </row>
    <row r="13" spans="1:23" ht="15.75" customHeight="1">
      <c r="A13" s="11" t="s">
        <v>30</v>
      </c>
      <c r="B13" s="37" t="s">
        <v>31</v>
      </c>
      <c r="C13" s="29" t="s">
        <v>17</v>
      </c>
      <c r="D13" s="38">
        <v>21395</v>
      </c>
      <c r="E13" s="34">
        <v>53061</v>
      </c>
      <c r="F13" s="34">
        <v>53061</v>
      </c>
      <c r="G13" s="38">
        <v>21917</v>
      </c>
      <c r="H13" s="38">
        <v>52541</v>
      </c>
      <c r="I13" s="34">
        <f>F13-H13</f>
        <v>520</v>
      </c>
      <c r="J13" s="35">
        <f>IF(ISERROR(I13/H13),"",I13/H13)</f>
        <v>9.8970327934375067E-3</v>
      </c>
      <c r="K13" s="38">
        <v>1798608</v>
      </c>
      <c r="L13" s="34">
        <v>1638083</v>
      </c>
      <c r="M13" s="34">
        <f>K13-L13</f>
        <v>160525</v>
      </c>
      <c r="N13" s="35">
        <f>IF(ISERROR(M13/L13),"",M13/L13)</f>
        <v>9.7995644909323887E-2</v>
      </c>
    </row>
    <row r="14" spans="1:23" ht="15.75" customHeight="1">
      <c r="A14" s="11" t="s">
        <v>32</v>
      </c>
      <c r="B14" s="39" t="s">
        <v>33</v>
      </c>
      <c r="C14" s="29"/>
      <c r="D14" s="29"/>
      <c r="E14" s="29"/>
      <c r="F14" s="30"/>
      <c r="G14" s="29"/>
      <c r="H14" s="30"/>
      <c r="I14" s="29"/>
      <c r="J14" s="29"/>
      <c r="K14" s="29"/>
      <c r="L14" s="29"/>
      <c r="M14" s="29"/>
      <c r="N14" s="31"/>
    </row>
    <row r="15" spans="1:23" ht="15.75" customHeight="1">
      <c r="A15" s="11" t="s">
        <v>34</v>
      </c>
      <c r="B15" s="37" t="s">
        <v>35</v>
      </c>
      <c r="C15" s="29" t="s">
        <v>17</v>
      </c>
      <c r="D15" s="38">
        <v>22851</v>
      </c>
      <c r="E15" s="38">
        <v>56324</v>
      </c>
      <c r="F15" s="38">
        <v>56324</v>
      </c>
      <c r="G15" s="34">
        <v>21827</v>
      </c>
      <c r="H15" s="34">
        <v>61257</v>
      </c>
      <c r="I15" s="34">
        <f t="shared" ref="I15:I22" si="0">F15-H15</f>
        <v>-4933</v>
      </c>
      <c r="J15" s="35">
        <f t="shared" ref="J15:J22" si="1">IF(ISERROR(I15/H15),"",I15/H15)</f>
        <v>-8.0529572130532023E-2</v>
      </c>
      <c r="K15" s="38">
        <v>1934791</v>
      </c>
      <c r="L15" s="34">
        <v>1772135</v>
      </c>
      <c r="M15" s="34">
        <f t="shared" ref="M15:M22" si="2">K15-L15</f>
        <v>162656</v>
      </c>
      <c r="N15" s="35">
        <f t="shared" ref="N15:N22" si="3">IF(ISERROR(M15/L15),"",M15/L15)</f>
        <v>9.1785332381562348E-2</v>
      </c>
    </row>
    <row r="16" spans="1:23" ht="15.75" customHeight="1">
      <c r="A16" s="11" t="s">
        <v>36</v>
      </c>
      <c r="B16" s="37" t="s">
        <v>37</v>
      </c>
      <c r="C16" s="29" t="s">
        <v>17</v>
      </c>
      <c r="D16" s="38">
        <v>21971</v>
      </c>
      <c r="E16" s="38">
        <v>53938</v>
      </c>
      <c r="F16" s="38">
        <v>53938</v>
      </c>
      <c r="G16" s="34">
        <v>20079</v>
      </c>
      <c r="H16" s="34">
        <v>57009</v>
      </c>
      <c r="I16" s="34">
        <f t="shared" si="0"/>
        <v>-3071</v>
      </c>
      <c r="J16" s="35">
        <f t="shared" si="1"/>
        <v>-5.3868687400235052E-2</v>
      </c>
      <c r="K16" s="38">
        <v>1846436</v>
      </c>
      <c r="L16" s="34">
        <v>1697650</v>
      </c>
      <c r="M16" s="34">
        <f t="shared" si="2"/>
        <v>148786</v>
      </c>
      <c r="N16" s="35">
        <f t="shared" si="3"/>
        <v>8.7642329101993932E-2</v>
      </c>
    </row>
    <row r="17" spans="1:14" ht="15.75" customHeight="1">
      <c r="A17" s="11" t="s">
        <v>38</v>
      </c>
      <c r="B17" s="37" t="s">
        <v>39</v>
      </c>
      <c r="C17" s="29" t="s">
        <v>40</v>
      </c>
      <c r="D17" s="38">
        <v>25066061</v>
      </c>
      <c r="E17" s="38">
        <v>58416691</v>
      </c>
      <c r="F17" s="38">
        <v>58416691</v>
      </c>
      <c r="G17" s="34">
        <v>15973486</v>
      </c>
      <c r="H17" s="34">
        <v>79033986.329999998</v>
      </c>
      <c r="I17" s="34">
        <f t="shared" si="0"/>
        <v>-20617295.329999998</v>
      </c>
      <c r="J17" s="35">
        <f t="shared" si="1"/>
        <v>-0.26086619551131024</v>
      </c>
      <c r="K17" s="38">
        <v>2151369530</v>
      </c>
      <c r="L17" s="34">
        <v>1995353319.3900001</v>
      </c>
      <c r="M17" s="34">
        <f t="shared" si="2"/>
        <v>156016210.6099999</v>
      </c>
      <c r="N17" s="35">
        <f t="shared" si="3"/>
        <v>7.8189766741509042E-2</v>
      </c>
    </row>
    <row r="18" spans="1:14" ht="15.75" customHeight="1">
      <c r="A18" s="11" t="s">
        <v>41</v>
      </c>
      <c r="B18" s="37" t="s">
        <v>42</v>
      </c>
      <c r="C18" s="29" t="s">
        <v>17</v>
      </c>
      <c r="D18" s="38">
        <v>22843</v>
      </c>
      <c r="E18" s="38">
        <v>56304</v>
      </c>
      <c r="F18" s="38">
        <v>56304</v>
      </c>
      <c r="G18" s="34">
        <v>21820</v>
      </c>
      <c r="H18" s="34">
        <v>61231</v>
      </c>
      <c r="I18" s="34">
        <f t="shared" si="0"/>
        <v>-4927</v>
      </c>
      <c r="J18" s="35">
        <f t="shared" si="1"/>
        <v>-8.0465777139030886E-2</v>
      </c>
      <c r="K18" s="38">
        <v>1926499</v>
      </c>
      <c r="L18" s="34">
        <v>1763559</v>
      </c>
      <c r="M18" s="34">
        <f t="shared" si="2"/>
        <v>162940</v>
      </c>
      <c r="N18" s="35">
        <f t="shared" si="3"/>
        <v>9.2392712690644321E-2</v>
      </c>
    </row>
    <row r="19" spans="1:14" ht="15.75" customHeight="1">
      <c r="A19" s="11" t="s">
        <v>43</v>
      </c>
      <c r="B19" s="37" t="s">
        <v>44</v>
      </c>
      <c r="C19" s="29" t="s">
        <v>17</v>
      </c>
      <c r="D19" s="38">
        <v>21968</v>
      </c>
      <c r="E19" s="38">
        <v>53935</v>
      </c>
      <c r="F19" s="38">
        <v>53935</v>
      </c>
      <c r="G19" s="34">
        <v>20077</v>
      </c>
      <c r="H19" s="34">
        <v>57005</v>
      </c>
      <c r="I19" s="34">
        <f t="shared" si="0"/>
        <v>-3070</v>
      </c>
      <c r="J19" s="35">
        <f t="shared" si="1"/>
        <v>-5.3854925006578368E-2</v>
      </c>
      <c r="K19" s="38">
        <v>1841884</v>
      </c>
      <c r="L19" s="34">
        <v>1693061</v>
      </c>
      <c r="M19" s="34">
        <f t="shared" si="2"/>
        <v>148823</v>
      </c>
      <c r="N19" s="35">
        <f t="shared" si="3"/>
        <v>8.7901735377520357E-2</v>
      </c>
    </row>
    <row r="20" spans="1:14" ht="15.75" customHeight="1">
      <c r="A20" s="11" t="s">
        <v>45</v>
      </c>
      <c r="B20" s="37" t="s">
        <v>39</v>
      </c>
      <c r="C20" s="29" t="s">
        <v>40</v>
      </c>
      <c r="D20" s="38">
        <v>25013161</v>
      </c>
      <c r="E20" s="38">
        <v>58363791</v>
      </c>
      <c r="F20" s="38">
        <v>58363791</v>
      </c>
      <c r="G20" s="34">
        <v>15873406</v>
      </c>
      <c r="H20" s="34">
        <v>78931126.329999998</v>
      </c>
      <c r="I20" s="34">
        <f t="shared" si="0"/>
        <v>-20567335.329999998</v>
      </c>
      <c r="J20" s="35">
        <f t="shared" si="1"/>
        <v>-0.2605731893905941</v>
      </c>
      <c r="K20" s="38">
        <v>2133858781</v>
      </c>
      <c r="L20" s="34">
        <v>1979232963.1800001</v>
      </c>
      <c r="M20" s="34">
        <f t="shared" si="2"/>
        <v>154625817.81999993</v>
      </c>
      <c r="N20" s="35">
        <f t="shared" si="3"/>
        <v>7.8124112065901155E-2</v>
      </c>
    </row>
    <row r="21" spans="1:14" ht="15.75" customHeight="1">
      <c r="A21" s="11" t="s">
        <v>46</v>
      </c>
      <c r="B21" s="37" t="s">
        <v>47</v>
      </c>
      <c r="C21" s="29" t="s">
        <v>17</v>
      </c>
      <c r="D21" s="38">
        <v>10455</v>
      </c>
      <c r="E21" s="38">
        <v>30350</v>
      </c>
      <c r="F21" s="38">
        <v>30350</v>
      </c>
      <c r="G21" s="34">
        <v>3024</v>
      </c>
      <c r="H21" s="34">
        <v>8136</v>
      </c>
      <c r="I21" s="34">
        <f t="shared" si="0"/>
        <v>22214</v>
      </c>
      <c r="J21" s="35">
        <f t="shared" si="1"/>
        <v>2.7303343166175025</v>
      </c>
      <c r="K21" s="38">
        <v>187023</v>
      </c>
      <c r="L21" s="34">
        <v>118658</v>
      </c>
      <c r="M21" s="34">
        <f t="shared" si="2"/>
        <v>68365</v>
      </c>
      <c r="N21" s="35">
        <f t="shared" si="3"/>
        <v>0.57615162905155992</v>
      </c>
    </row>
    <row r="22" spans="1:14" ht="15.75" customHeight="1">
      <c r="A22" s="11" t="s">
        <v>48</v>
      </c>
      <c r="B22" s="37" t="s">
        <v>49</v>
      </c>
      <c r="C22" s="29" t="s">
        <v>17</v>
      </c>
      <c r="D22" s="38">
        <v>0</v>
      </c>
      <c r="E22" s="38">
        <v>0</v>
      </c>
      <c r="F22" s="38">
        <v>0</v>
      </c>
      <c r="G22" s="34">
        <v>0</v>
      </c>
      <c r="H22" s="34">
        <v>0</v>
      </c>
      <c r="I22" s="34">
        <f t="shared" si="0"/>
        <v>0</v>
      </c>
      <c r="J22" s="35" t="str">
        <f t="shared" si="1"/>
        <v/>
      </c>
      <c r="K22" s="38">
        <v>280360</v>
      </c>
      <c r="L22" s="34">
        <v>246585</v>
      </c>
      <c r="M22" s="34">
        <f t="shared" si="2"/>
        <v>33775</v>
      </c>
      <c r="N22" s="35">
        <f t="shared" si="3"/>
        <v>0.13697102419044144</v>
      </c>
    </row>
    <row r="23" spans="1:14" ht="15.75" customHeight="1">
      <c r="A23" s="11" t="s">
        <v>50</v>
      </c>
      <c r="B23" s="39" t="s">
        <v>51</v>
      </c>
      <c r="C23" s="29"/>
      <c r="D23" s="29"/>
      <c r="E23" s="29"/>
      <c r="F23" s="30"/>
      <c r="G23" s="29"/>
      <c r="H23" s="30"/>
      <c r="I23" s="29"/>
      <c r="J23" s="29"/>
      <c r="K23" s="29"/>
      <c r="L23" s="29"/>
      <c r="M23" s="29"/>
      <c r="N23" s="31"/>
    </row>
    <row r="24" spans="1:14" ht="15.75" customHeight="1">
      <c r="A24" s="11" t="s">
        <v>52</v>
      </c>
      <c r="B24" s="37" t="s">
        <v>35</v>
      </c>
      <c r="C24" s="29" t="s">
        <v>17</v>
      </c>
      <c r="D24" s="38">
        <v>461</v>
      </c>
      <c r="E24" s="38">
        <v>1404</v>
      </c>
      <c r="F24" s="38">
        <v>1404</v>
      </c>
      <c r="G24" s="34">
        <v>1509</v>
      </c>
      <c r="H24" s="34">
        <v>5611</v>
      </c>
      <c r="I24" s="34">
        <f t="shared" ref="I24:I31" si="4">F24-H24</f>
        <v>-4207</v>
      </c>
      <c r="J24" s="35">
        <f t="shared" ref="J24:J31" si="5">IF(ISERROR(I24/H24),"",I24/H24)</f>
        <v>-0.74977722331135266</v>
      </c>
      <c r="K24" s="38">
        <v>66195</v>
      </c>
      <c r="L24" s="34">
        <v>56186</v>
      </c>
      <c r="M24" s="34">
        <f t="shared" ref="M24:M31" si="6">K24-L24</f>
        <v>10009</v>
      </c>
      <c r="N24" s="35">
        <f t="shared" ref="N24:N31" si="7">IF(ISERROR(M24/L24),"",M24/L24)</f>
        <v>0.17814046203680634</v>
      </c>
    </row>
    <row r="25" spans="1:14" ht="15.75" customHeight="1">
      <c r="A25" s="11" t="s">
        <v>53</v>
      </c>
      <c r="B25" s="37" t="s">
        <v>54</v>
      </c>
      <c r="C25" s="29" t="s">
        <v>17</v>
      </c>
      <c r="D25" s="38">
        <v>384</v>
      </c>
      <c r="E25" s="38">
        <v>1218</v>
      </c>
      <c r="F25" s="38">
        <v>1218</v>
      </c>
      <c r="G25" s="34">
        <v>1450</v>
      </c>
      <c r="H25" s="34">
        <v>5419</v>
      </c>
      <c r="I25" s="34">
        <f t="shared" si="4"/>
        <v>-4201</v>
      </c>
      <c r="J25" s="35">
        <f t="shared" si="5"/>
        <v>-0.77523528326259461</v>
      </c>
      <c r="K25" s="38">
        <v>56637</v>
      </c>
      <c r="L25" s="34">
        <v>46802</v>
      </c>
      <c r="M25" s="34">
        <f t="shared" si="6"/>
        <v>9835</v>
      </c>
      <c r="N25" s="35">
        <f t="shared" si="7"/>
        <v>0.21014059228238111</v>
      </c>
    </row>
    <row r="26" spans="1:14" ht="15.75" customHeight="1">
      <c r="A26" s="11" t="s">
        <v>55</v>
      </c>
      <c r="B26" s="37" t="s">
        <v>56</v>
      </c>
      <c r="C26" s="29" t="s">
        <v>17</v>
      </c>
      <c r="D26" s="38">
        <v>77</v>
      </c>
      <c r="E26" s="38">
        <v>186</v>
      </c>
      <c r="F26" s="38">
        <v>186</v>
      </c>
      <c r="G26" s="34">
        <v>59</v>
      </c>
      <c r="H26" s="34">
        <v>192</v>
      </c>
      <c r="I26" s="34">
        <f t="shared" si="4"/>
        <v>-6</v>
      </c>
      <c r="J26" s="35">
        <f t="shared" si="5"/>
        <v>-3.125E-2</v>
      </c>
      <c r="K26" s="38">
        <v>9558</v>
      </c>
      <c r="L26" s="34">
        <v>9384</v>
      </c>
      <c r="M26" s="34">
        <f t="shared" si="6"/>
        <v>174</v>
      </c>
      <c r="N26" s="35">
        <f t="shared" si="7"/>
        <v>1.8542199488491048E-2</v>
      </c>
    </row>
    <row r="27" spans="1:14" ht="15.75" customHeight="1">
      <c r="A27" s="11" t="s">
        <v>57</v>
      </c>
      <c r="B27" s="37" t="s">
        <v>58</v>
      </c>
      <c r="C27" s="29" t="s">
        <v>59</v>
      </c>
      <c r="D27" s="38">
        <v>97011</v>
      </c>
      <c r="E27" s="38">
        <v>206907</v>
      </c>
      <c r="F27" s="38">
        <v>206907</v>
      </c>
      <c r="G27" s="34">
        <v>209888</v>
      </c>
      <c r="H27" s="34">
        <v>370259</v>
      </c>
      <c r="I27" s="34">
        <f t="shared" si="4"/>
        <v>-163352</v>
      </c>
      <c r="J27" s="35">
        <f t="shared" si="5"/>
        <v>-0.44118306374726879</v>
      </c>
      <c r="K27" s="38">
        <v>39627356</v>
      </c>
      <c r="L27" s="34">
        <v>36625118</v>
      </c>
      <c r="M27" s="34">
        <f t="shared" si="6"/>
        <v>3002238</v>
      </c>
      <c r="N27" s="35">
        <f t="shared" si="7"/>
        <v>8.1972104499431236E-2</v>
      </c>
    </row>
    <row r="28" spans="1:14" ht="15.75" customHeight="1">
      <c r="A28" s="11" t="s">
        <v>60</v>
      </c>
      <c r="B28" s="37" t="s">
        <v>39</v>
      </c>
      <c r="C28" s="29" t="s">
        <v>59</v>
      </c>
      <c r="D28" s="38">
        <v>93407</v>
      </c>
      <c r="E28" s="38">
        <v>154536</v>
      </c>
      <c r="F28" s="38">
        <v>154536</v>
      </c>
      <c r="G28" s="34">
        <v>176531</v>
      </c>
      <c r="H28" s="34">
        <v>326591</v>
      </c>
      <c r="I28" s="34">
        <f t="shared" si="4"/>
        <v>-172055</v>
      </c>
      <c r="J28" s="35">
        <f t="shared" si="5"/>
        <v>-0.52682100853973324</v>
      </c>
      <c r="K28" s="38">
        <v>31145333</v>
      </c>
      <c r="L28" s="34">
        <v>28915571</v>
      </c>
      <c r="M28" s="34">
        <f t="shared" si="6"/>
        <v>2229762</v>
      </c>
      <c r="N28" s="35">
        <f t="shared" si="7"/>
        <v>7.7112846915594363E-2</v>
      </c>
    </row>
    <row r="29" spans="1:14" ht="15.75" customHeight="1">
      <c r="A29" s="11" t="s">
        <v>61</v>
      </c>
      <c r="B29" s="37" t="s">
        <v>62</v>
      </c>
      <c r="C29" s="29" t="s">
        <v>59</v>
      </c>
      <c r="D29" s="38">
        <v>56027</v>
      </c>
      <c r="E29" s="38">
        <v>116354</v>
      </c>
      <c r="F29" s="38">
        <v>116354</v>
      </c>
      <c r="G29" s="34">
        <v>171236</v>
      </c>
      <c r="H29" s="34">
        <v>285530</v>
      </c>
      <c r="I29" s="34">
        <f t="shared" si="4"/>
        <v>-169176</v>
      </c>
      <c r="J29" s="35">
        <f t="shared" si="5"/>
        <v>-0.59249816131404753</v>
      </c>
      <c r="K29" s="38">
        <v>21129598</v>
      </c>
      <c r="L29" s="34">
        <v>19304725</v>
      </c>
      <c r="M29" s="34">
        <f t="shared" si="6"/>
        <v>1824873</v>
      </c>
      <c r="N29" s="35">
        <f t="shared" si="7"/>
        <v>9.4529862507753928E-2</v>
      </c>
    </row>
    <row r="30" spans="1:14" ht="15.75" customHeight="1">
      <c r="A30" s="11" t="s">
        <v>63</v>
      </c>
      <c r="B30" s="37" t="s">
        <v>47</v>
      </c>
      <c r="C30" s="29" t="s">
        <v>17</v>
      </c>
      <c r="D30" s="38">
        <v>236</v>
      </c>
      <c r="E30" s="38">
        <v>601</v>
      </c>
      <c r="F30" s="38">
        <v>601</v>
      </c>
      <c r="G30" s="34">
        <v>81</v>
      </c>
      <c r="H30" s="34">
        <v>264</v>
      </c>
      <c r="I30" s="34">
        <f t="shared" si="4"/>
        <v>337</v>
      </c>
      <c r="J30" s="35">
        <f t="shared" si="5"/>
        <v>1.2765151515151516</v>
      </c>
      <c r="K30" s="38">
        <v>14685</v>
      </c>
      <c r="L30" s="34">
        <v>12728</v>
      </c>
      <c r="M30" s="34">
        <f t="shared" si="6"/>
        <v>1957</v>
      </c>
      <c r="N30" s="35">
        <f t="shared" si="7"/>
        <v>0.15375549968573224</v>
      </c>
    </row>
    <row r="31" spans="1:14" ht="15.75" customHeight="1">
      <c r="A31" s="11" t="s">
        <v>64</v>
      </c>
      <c r="B31" s="37" t="s">
        <v>49</v>
      </c>
      <c r="C31" s="29" t="s">
        <v>17</v>
      </c>
      <c r="D31" s="38">
        <v>0</v>
      </c>
      <c r="E31" s="38">
        <v>0</v>
      </c>
      <c r="F31" s="38">
        <v>0</v>
      </c>
      <c r="G31" s="34">
        <v>0</v>
      </c>
      <c r="H31" s="34">
        <v>0</v>
      </c>
      <c r="I31" s="34">
        <f t="shared" si="4"/>
        <v>0</v>
      </c>
      <c r="J31" s="35" t="str">
        <f t="shared" si="5"/>
        <v/>
      </c>
      <c r="K31" s="38">
        <v>25944</v>
      </c>
      <c r="L31" s="34">
        <v>25668</v>
      </c>
      <c r="M31" s="34">
        <f t="shared" si="6"/>
        <v>276</v>
      </c>
      <c r="N31" s="35">
        <f t="shared" si="7"/>
        <v>1.0752688172043012E-2</v>
      </c>
    </row>
    <row r="32" spans="1:14" ht="15.75" customHeight="1">
      <c r="A32" s="11" t="s">
        <v>65</v>
      </c>
      <c r="B32" s="33" t="s">
        <v>66</v>
      </c>
      <c r="C32" s="29"/>
      <c r="D32" s="29"/>
      <c r="E32" s="29"/>
      <c r="F32" s="30"/>
      <c r="G32" s="29"/>
      <c r="H32" s="30"/>
      <c r="I32" s="29"/>
      <c r="J32" s="29"/>
      <c r="K32" s="29"/>
      <c r="L32" s="29"/>
      <c r="M32" s="29"/>
      <c r="N32" s="31"/>
    </row>
    <row r="33" spans="1:15" ht="15.75" customHeight="1">
      <c r="A33" s="11" t="s">
        <v>67</v>
      </c>
      <c r="B33" s="37" t="s">
        <v>35</v>
      </c>
      <c r="C33" s="29" t="s">
        <v>17</v>
      </c>
      <c r="D33" s="38">
        <v>19204</v>
      </c>
      <c r="E33" s="38">
        <v>41178</v>
      </c>
      <c r="F33" s="38">
        <v>41178</v>
      </c>
      <c r="G33" s="34">
        <v>14869</v>
      </c>
      <c r="H33" s="34">
        <v>34042</v>
      </c>
      <c r="I33" s="34">
        <f t="shared" ref="I33:I38" si="8">F33-H33</f>
        <v>7136</v>
      </c>
      <c r="J33" s="35">
        <f t="shared" ref="J33:J38" si="9">IF(ISERROR(I33/H33),"",I33/H33)</f>
        <v>0.20962340638035368</v>
      </c>
      <c r="K33" s="38">
        <v>1164081</v>
      </c>
      <c r="L33" s="34">
        <v>1312403</v>
      </c>
      <c r="M33" s="34">
        <f t="shared" ref="M33:M38" si="10">K33-L33</f>
        <v>-148322</v>
      </c>
      <c r="N33" s="35">
        <f t="shared" ref="N33:N38" si="11">IF(ISERROR(M33/L33),"",M33/L33)</f>
        <v>-0.11301559048554445</v>
      </c>
    </row>
    <row r="34" spans="1:15" ht="15.75" customHeight="1">
      <c r="A34" s="11" t="s">
        <v>68</v>
      </c>
      <c r="B34" s="37" t="s">
        <v>69</v>
      </c>
      <c r="C34" s="29" t="s">
        <v>40</v>
      </c>
      <c r="D34" s="38">
        <v>121851</v>
      </c>
      <c r="E34" s="38">
        <v>280840</v>
      </c>
      <c r="F34" s="38">
        <v>280840</v>
      </c>
      <c r="G34" s="34">
        <v>146293.37</v>
      </c>
      <c r="H34" s="34">
        <v>297467.76</v>
      </c>
      <c r="I34" s="34">
        <f t="shared" si="8"/>
        <v>-16627.760000000009</v>
      </c>
      <c r="J34" s="35">
        <f t="shared" si="9"/>
        <v>-5.5897687870443538E-2</v>
      </c>
      <c r="K34" s="38">
        <v>6490232</v>
      </c>
      <c r="L34" s="34">
        <v>6538368.8300000001</v>
      </c>
      <c r="M34" s="34">
        <f t="shared" si="10"/>
        <v>-48136.830000000075</v>
      </c>
      <c r="N34" s="35">
        <f t="shared" si="11"/>
        <v>-7.3622078000760436E-3</v>
      </c>
    </row>
    <row r="35" spans="1:15" ht="15.75" customHeight="1">
      <c r="A35" s="11" t="s">
        <v>70</v>
      </c>
      <c r="B35" s="37" t="s">
        <v>71</v>
      </c>
      <c r="C35" s="29" t="s">
        <v>17</v>
      </c>
      <c r="D35" s="38">
        <v>9532</v>
      </c>
      <c r="E35" s="38">
        <v>23654</v>
      </c>
      <c r="F35" s="38">
        <v>23654</v>
      </c>
      <c r="G35" s="34">
        <v>3912</v>
      </c>
      <c r="H35" s="34">
        <v>12886</v>
      </c>
      <c r="I35" s="34">
        <f t="shared" si="8"/>
        <v>10768</v>
      </c>
      <c r="J35" s="35">
        <f t="shared" si="9"/>
        <v>0.83563557349061002</v>
      </c>
      <c r="K35" s="38">
        <v>596345</v>
      </c>
      <c r="L35" s="34">
        <v>497085</v>
      </c>
      <c r="M35" s="34">
        <f t="shared" si="10"/>
        <v>99260</v>
      </c>
      <c r="N35" s="35">
        <f t="shared" si="11"/>
        <v>0.19968415864489977</v>
      </c>
    </row>
    <row r="36" spans="1:15" ht="15.75" customHeight="1">
      <c r="A36" s="11" t="s">
        <v>72</v>
      </c>
      <c r="B36" s="37" t="s">
        <v>73</v>
      </c>
      <c r="C36" s="29" t="s">
        <v>17</v>
      </c>
      <c r="D36" s="38">
        <v>0</v>
      </c>
      <c r="E36" s="38">
        <v>1</v>
      </c>
      <c r="F36" s="38">
        <v>1</v>
      </c>
      <c r="G36" s="34">
        <v>0</v>
      </c>
      <c r="H36" s="34">
        <v>0</v>
      </c>
      <c r="I36" s="34">
        <f t="shared" si="8"/>
        <v>1</v>
      </c>
      <c r="J36" s="35" t="str">
        <f t="shared" si="9"/>
        <v/>
      </c>
      <c r="K36" s="38">
        <v>500896</v>
      </c>
      <c r="L36" s="34">
        <v>251461</v>
      </c>
      <c r="M36" s="34">
        <f t="shared" si="10"/>
        <v>249435</v>
      </c>
      <c r="N36" s="35">
        <f t="shared" si="11"/>
        <v>0.99194308461351854</v>
      </c>
    </row>
    <row r="37" spans="1:15" ht="15" customHeight="1">
      <c r="A37" s="11" t="s">
        <v>74</v>
      </c>
      <c r="B37" s="36" t="s">
        <v>75</v>
      </c>
      <c r="C37" s="29" t="s">
        <v>17</v>
      </c>
      <c r="D37" s="38">
        <v>4</v>
      </c>
      <c r="E37" s="38">
        <v>14</v>
      </c>
      <c r="F37" s="38">
        <v>14</v>
      </c>
      <c r="G37" s="34">
        <v>4</v>
      </c>
      <c r="H37" s="34">
        <v>14</v>
      </c>
      <c r="I37" s="34">
        <f t="shared" si="8"/>
        <v>0</v>
      </c>
      <c r="J37" s="35">
        <f t="shared" si="9"/>
        <v>0</v>
      </c>
      <c r="K37" s="38">
        <v>1892</v>
      </c>
      <c r="L37" s="34">
        <v>1964</v>
      </c>
      <c r="M37" s="34">
        <f t="shared" si="10"/>
        <v>-72</v>
      </c>
      <c r="N37" s="35">
        <f t="shared" si="11"/>
        <v>-3.6659877800407331E-2</v>
      </c>
      <c r="O37" s="15"/>
    </row>
    <row r="38" spans="1:15" ht="15" customHeight="1">
      <c r="A38" s="11" t="s">
        <v>76</v>
      </c>
      <c r="B38" s="36" t="s">
        <v>77</v>
      </c>
      <c r="C38" s="29" t="s">
        <v>17</v>
      </c>
      <c r="D38" s="38">
        <v>0</v>
      </c>
      <c r="E38" s="38">
        <v>3</v>
      </c>
      <c r="F38" s="38">
        <v>3</v>
      </c>
      <c r="G38" s="34">
        <v>1</v>
      </c>
      <c r="H38" s="34">
        <v>1</v>
      </c>
      <c r="I38" s="34">
        <f t="shared" si="8"/>
        <v>2</v>
      </c>
      <c r="J38" s="35">
        <f t="shared" si="9"/>
        <v>2</v>
      </c>
      <c r="K38" s="38">
        <v>109</v>
      </c>
      <c r="L38" s="34">
        <v>103</v>
      </c>
      <c r="M38" s="34">
        <f t="shared" si="10"/>
        <v>6</v>
      </c>
      <c r="N38" s="35">
        <f t="shared" si="11"/>
        <v>5.8252427184466021E-2</v>
      </c>
      <c r="O38" s="15"/>
    </row>
    <row r="39" spans="1:15" ht="15" customHeight="1">
      <c r="A39" s="16" t="s">
        <v>78</v>
      </c>
      <c r="B39" s="16" t="s">
        <v>78</v>
      </c>
      <c r="C39" s="17"/>
      <c r="D39" s="18"/>
      <c r="E39" s="18"/>
      <c r="F39" s="18"/>
      <c r="G39" s="18"/>
      <c r="H39" s="18"/>
      <c r="I39" s="19"/>
      <c r="J39" s="20"/>
      <c r="K39" s="18"/>
      <c r="L39" s="18"/>
      <c r="M39" s="19"/>
      <c r="N39" s="21"/>
    </row>
    <row r="40" spans="1:15" ht="14.25" customHeight="1">
      <c r="A40" s="22"/>
      <c r="B40" s="22"/>
    </row>
  </sheetData>
  <mergeCells count="7">
    <mergeCell ref="B1:N1"/>
    <mergeCell ref="A3:A4"/>
    <mergeCell ref="B3:B4"/>
    <mergeCell ref="C3:C4"/>
    <mergeCell ref="D3:F3"/>
    <mergeCell ref="G3:H3"/>
    <mergeCell ref="K3:N3"/>
  </mergeCells>
  <phoneticPr fontId="35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商事主体统计</vt:lpstr>
      <vt:lpstr>商事主体统计!Print_Area</vt:lpstr>
      <vt:lpstr>商事主体统计!Print_Titles</vt:lpstr>
    </vt:vector>
  </TitlesOfParts>
  <Company>SZAIC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JSJK</dc:creator>
  <cp:lastModifiedBy>罗袭</cp:lastModifiedBy>
  <cp:lastPrinted>2014-03-17T02:49:32Z</cp:lastPrinted>
  <dcterms:created xsi:type="dcterms:W3CDTF">2000-10-19T03:20:14Z</dcterms:created>
  <dcterms:modified xsi:type="dcterms:W3CDTF">2019-05-14T06:55:48Z</dcterms:modified>
</cp:coreProperties>
</file>