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0" yWindow="0" windowWidth="18480" windowHeight="12225"/>
  </bookViews>
  <sheets>
    <sheet name="商事主体统计" sheetId="1" r:id="rId1"/>
  </sheets>
  <definedNames>
    <definedName name="_xlnm.Print_Area" localSheetId="0">商事主体统计!$B$1:$M$38</definedName>
    <definedName name="_xlnm.Print_Titles" localSheetId="0">商事主体统计!$3:$4</definedName>
  </definedNames>
  <calcPr calcId="125725"/>
</workbook>
</file>

<file path=xl/calcChain.xml><?xml version="1.0" encoding="utf-8"?>
<calcChain xmlns="http://schemas.openxmlformats.org/spreadsheetml/2006/main">
  <c r="L11" i="1"/>
  <c r="M38"/>
  <c r="L38"/>
  <c r="I38"/>
  <c r="H38"/>
  <c r="M37"/>
  <c r="L37"/>
  <c r="I37"/>
  <c r="H37"/>
  <c r="M36"/>
  <c r="L36"/>
  <c r="I36"/>
  <c r="H36"/>
  <c r="M35"/>
  <c r="L35"/>
  <c r="I35"/>
  <c r="H35"/>
  <c r="M34"/>
  <c r="L34"/>
  <c r="I34"/>
  <c r="H34"/>
  <c r="M33"/>
  <c r="L33"/>
  <c r="I33"/>
  <c r="H33"/>
  <c r="M31"/>
  <c r="L31"/>
  <c r="I31"/>
  <c r="H31"/>
  <c r="M30"/>
  <c r="L30"/>
  <c r="I30"/>
  <c r="H30"/>
  <c r="M29"/>
  <c r="L29"/>
  <c r="I29"/>
  <c r="H29"/>
  <c r="M28"/>
  <c r="L28"/>
  <c r="I28"/>
  <c r="H28"/>
  <c r="M27"/>
  <c r="L27"/>
  <c r="I27"/>
  <c r="H27"/>
  <c r="M26"/>
  <c r="L26"/>
  <c r="I26"/>
  <c r="H26"/>
  <c r="M25"/>
  <c r="L25"/>
  <c r="I25"/>
  <c r="H25"/>
  <c r="M24"/>
  <c r="L24"/>
  <c r="I24"/>
  <c r="H24"/>
  <c r="M22"/>
  <c r="L22"/>
  <c r="I22"/>
  <c r="H22"/>
  <c r="M21"/>
  <c r="L21"/>
  <c r="I21"/>
  <c r="H21"/>
  <c r="M20"/>
  <c r="L20"/>
  <c r="I20"/>
  <c r="H20"/>
  <c r="M19"/>
  <c r="L19"/>
  <c r="I19"/>
  <c r="H19"/>
  <c r="M18"/>
  <c r="L18"/>
  <c r="I18"/>
  <c r="H18"/>
  <c r="M17"/>
  <c r="L17"/>
  <c r="I17"/>
  <c r="H17"/>
  <c r="M16"/>
  <c r="L16"/>
  <c r="I16"/>
  <c r="H16"/>
  <c r="M15"/>
  <c r="L15"/>
  <c r="I15"/>
  <c r="H15"/>
  <c r="M13"/>
  <c r="L13"/>
  <c r="I13"/>
  <c r="H13"/>
  <c r="M12"/>
  <c r="L12"/>
  <c r="I12"/>
  <c r="H12"/>
  <c r="M11"/>
  <c r="I11"/>
  <c r="H11"/>
  <c r="M10"/>
  <c r="M9"/>
  <c r="L9"/>
  <c r="I9"/>
  <c r="H9"/>
  <c r="M8"/>
  <c r="L8"/>
  <c r="I8"/>
  <c r="H8"/>
  <c r="M7"/>
  <c r="L7"/>
  <c r="K7"/>
  <c r="J7"/>
  <c r="I7"/>
  <c r="H7"/>
  <c r="G7"/>
  <c r="F7"/>
  <c r="E7"/>
  <c r="D7"/>
  <c r="M6"/>
  <c r="L6"/>
  <c r="K6"/>
  <c r="J6"/>
  <c r="I6"/>
  <c r="H6"/>
  <c r="G6"/>
  <c r="F6"/>
  <c r="E6"/>
  <c r="D6"/>
</calcChain>
</file>

<file path=xl/sharedStrings.xml><?xml version="1.0" encoding="utf-8"?>
<sst xmlns="http://schemas.openxmlformats.org/spreadsheetml/2006/main" count="112" uniqueCount="76">
  <si>
    <t>报告期：</t>
  </si>
  <si>
    <t>recordid</t>
  </si>
  <si>
    <t>项目</t>
  </si>
  <si>
    <t>单位</t>
  </si>
  <si>
    <t>本年情况</t>
  </si>
  <si>
    <t>上年情况</t>
  </si>
  <si>
    <t>历年累计</t>
  </si>
  <si>
    <t>12月</t>
  </si>
  <si>
    <t>1-本月累计</t>
  </si>
  <si>
    <t>本年累计比上年同期增减</t>
  </si>
  <si>
    <t>本年累计比上年同期增减%</t>
  </si>
  <si>
    <t>至本月末</t>
  </si>
  <si>
    <t>至上年同期</t>
  </si>
  <si>
    <t>本月末比上年同期增减</t>
  </si>
  <si>
    <t>本月末比上年同期增减%</t>
  </si>
  <si>
    <t>4935</t>
  </si>
  <si>
    <t>商事主体总数</t>
  </si>
  <si>
    <t>户</t>
  </si>
  <si>
    <t>4938</t>
  </si>
  <si>
    <t>（一）企业总数</t>
  </si>
  <si>
    <t>97f71d76-0f86-472b-b43e-d2191670432d</t>
  </si>
  <si>
    <t xml:space="preserve">       其中：法人企业</t>
  </si>
  <si>
    <t xml:space="preserve">      其中：</t>
  </si>
  <si>
    <t xml:space="preserve">           第一产业</t>
  </si>
  <si>
    <t xml:space="preserve">           第二产业</t>
  </si>
  <si>
    <t xml:space="preserve">           第三产业</t>
  </si>
  <si>
    <t>4939</t>
  </si>
  <si>
    <t xml:space="preserve">    1、内资企业（含私营）</t>
  </si>
  <si>
    <t>66c28396-f8f1-4dcf-a286-1272db3cfd99</t>
  </si>
  <si>
    <t xml:space="preserve">       户数</t>
  </si>
  <si>
    <t>36dd9754-90e3-4120-9880-af8a4f8b403b</t>
  </si>
  <si>
    <t xml:space="preserve">       其中:法人企业</t>
  </si>
  <si>
    <t>38a4b877-0168-4d96-9abf-e0bbe6edf97e</t>
  </si>
  <si>
    <t xml:space="preserve">       注册资本</t>
  </si>
  <si>
    <t>万元</t>
  </si>
  <si>
    <t>a38b446e-3339-4d03-9f8b-08e330a9d7c9</t>
  </si>
  <si>
    <t xml:space="preserve">       其中：私营企业</t>
  </si>
  <si>
    <t>5d386391-c9b2-44d2-bc65-21b933c3317d</t>
  </si>
  <si>
    <t xml:space="preserve">       私营法人企业</t>
  </si>
  <si>
    <t>34f6ab10-def1-41bf-a140-acee753bd1c3</t>
  </si>
  <si>
    <t>6818e77c-796f-4bf3-9577-827a4ef6ed0c</t>
  </si>
  <si>
    <t xml:space="preserve">       注销企业户数</t>
  </si>
  <si>
    <t>b1142dcd-df8e-42a6-9e45-08c396e895b2</t>
  </si>
  <si>
    <t xml:space="preserve">       吊销企业户数</t>
  </si>
  <si>
    <t>4940</t>
  </si>
  <si>
    <t xml:space="preserve">    2、外资企业</t>
  </si>
  <si>
    <t>a92e0fe6-e1f6-4d95-9b04-489c3b74562b</t>
  </si>
  <si>
    <t>0ccf94f9-1e7d-4fb5-9475-fe7ac8098ca2</t>
  </si>
  <si>
    <t xml:space="preserve">       其中：1.法人企业</t>
  </si>
  <si>
    <t>95086f03-6678-46a7-a226-da294a2496db</t>
  </si>
  <si>
    <t xml:space="preserve">       2.分支机构</t>
  </si>
  <si>
    <t>e0f4bb12-4ed9-4836-a10d-eca6b560c559</t>
  </si>
  <si>
    <t xml:space="preserve">       投资总额</t>
  </si>
  <si>
    <t>万美元</t>
  </si>
  <si>
    <t>f7506d19-fd2c-443d-958d-fc08012fe5fa</t>
  </si>
  <si>
    <t>93c551a8-81f9-46c6-8ad3-99b1df13124b</t>
  </si>
  <si>
    <t xml:space="preserve">       其中:外方认缴</t>
  </si>
  <si>
    <t>4bbfb830-dda8-4da2-8b64-2a6faf0af1a7</t>
  </si>
  <si>
    <t>35876944-47ec-45c1-8047-0de6f4446a03</t>
  </si>
  <si>
    <t>4941</t>
  </si>
  <si>
    <t>（二）个体工商户总数</t>
  </si>
  <si>
    <t>f7e20914-ac94-4154-97c8-e64fca62a139</t>
  </si>
  <si>
    <t>e0f6b480-304d-4fff-b525-a9e34eb0bc78</t>
  </si>
  <si>
    <t xml:space="preserve">       资金数额</t>
  </si>
  <si>
    <t>42e9bf1d-cb92-4eb4-8f66-b8fd30cf4e98</t>
  </si>
  <si>
    <t xml:space="preserve">       注销户数</t>
  </si>
  <si>
    <t>458956bd-bed9-4a5f-8fc2-538fde07e5a2</t>
  </si>
  <si>
    <t xml:space="preserve">       吊销数</t>
  </si>
  <si>
    <t>4936</t>
  </si>
  <si>
    <t>常驻代表机构</t>
  </si>
  <si>
    <t>4937</t>
  </si>
  <si>
    <t>承包勘探机构</t>
  </si>
  <si>
    <t>说明：按国家工商总局报表制度，私营企业纳入内资企业范畴，常驻代表机构、承包勘探机构、三来一补项目户数不纳入商事主体统计，另行单列。</t>
  </si>
  <si>
    <r>
      <t xml:space="preserve">          </t>
    </r>
    <r>
      <rPr>
        <sz val="10"/>
        <color indexed="62"/>
        <rFont val="宋体"/>
        <family val="3"/>
        <charset val="134"/>
      </rPr>
      <t xml:space="preserve"> </t>
    </r>
    <r>
      <rPr>
        <sz val="10"/>
        <color indexed="62"/>
        <rFont val="宋体"/>
        <family val="3"/>
        <charset val="134"/>
      </rPr>
      <t xml:space="preserve"> 前海自贸区</t>
    </r>
    <phoneticPr fontId="24" type="noConversion"/>
  </si>
  <si>
    <t>商事主体统计</t>
    <phoneticPr fontId="24" type="noConversion"/>
  </si>
  <si>
    <t>商事主体登记情况</t>
    <phoneticPr fontId="24" type="noConversion"/>
  </si>
</sst>
</file>

<file path=xl/styles.xml><?xml version="1.0" encoding="utf-8"?>
<styleSheet xmlns="http://schemas.openxmlformats.org/spreadsheetml/2006/main">
  <numFmts count="7">
    <numFmt numFmtId="177" formatCode="0.0%"/>
    <numFmt numFmtId="178" formatCode="0.0%_ ;[Red]\-0.0%\ "/>
    <numFmt numFmtId="179" formatCode="0_ ;[Red]\-0\ "/>
    <numFmt numFmtId="180" formatCode="0_);[Red]\(0\)"/>
    <numFmt numFmtId="181" formatCode="0.00_ ;[Red]\-0.00\ "/>
    <numFmt numFmtId="182" formatCode="#0"/>
    <numFmt numFmtId="183" formatCode="yyyy&quot;年&quot;m&quot;月&quot;;@"/>
  </numFmts>
  <fonts count="30">
    <font>
      <sz val="11"/>
      <color theme="1"/>
      <name val="宋体"/>
      <charset val="134"/>
      <scheme val="minor"/>
    </font>
    <font>
      <sz val="12"/>
      <name val="宋体"/>
      <family val="3"/>
      <charset val="134"/>
    </font>
    <font>
      <b/>
      <sz val="20"/>
      <color indexed="62"/>
      <name val="黑体"/>
      <family val="3"/>
      <charset val="134"/>
    </font>
    <font>
      <sz val="10"/>
      <color indexed="18"/>
      <name val="Times New Roman"/>
      <family val="1"/>
    </font>
    <font>
      <sz val="10"/>
      <color indexed="62"/>
      <name val="宋体"/>
      <family val="3"/>
      <charset val="134"/>
    </font>
    <font>
      <sz val="10"/>
      <color indexed="62"/>
      <name val="Times New Roman"/>
      <family val="1"/>
    </font>
    <font>
      <b/>
      <sz val="14"/>
      <color indexed="62"/>
      <name val="黑体"/>
      <family val="3"/>
      <charset val="134"/>
    </font>
    <font>
      <sz val="10"/>
      <color indexed="62"/>
      <name val="黑体"/>
      <family val="3"/>
      <charset val="134"/>
    </font>
    <font>
      <sz val="10"/>
      <color indexed="18"/>
      <name val="宋体"/>
      <family val="3"/>
      <charset val="134"/>
    </font>
    <font>
      <sz val="10"/>
      <name val="宋体"/>
      <family val="3"/>
      <charset val="134"/>
    </font>
    <font>
      <sz val="12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b/>
      <sz val="12"/>
      <color indexed="62"/>
      <name val="黑体"/>
      <family val="3"/>
      <charset val="134"/>
    </font>
    <font>
      <sz val="10"/>
      <color rgb="FFFF0000"/>
      <name val="宋体"/>
      <family val="3"/>
      <charset val="134"/>
    </font>
    <font>
      <sz val="10"/>
      <color rgb="FF000000"/>
      <name val="Arial"/>
      <family val="2"/>
    </font>
    <font>
      <b/>
      <sz val="10"/>
      <color rgb="FFFF0000"/>
      <name val="宋体"/>
      <family val="3"/>
      <charset val="134"/>
    </font>
    <font>
      <sz val="10"/>
      <color indexed="62"/>
      <name val="宋体"/>
      <family val="3"/>
      <charset val="134"/>
    </font>
    <font>
      <sz val="12"/>
      <color indexed="62"/>
      <name val="黑体"/>
      <family val="3"/>
      <charset val="134"/>
    </font>
    <font>
      <sz val="10"/>
      <name val="Times New Roman"/>
      <family val="1"/>
    </font>
    <font>
      <b/>
      <sz val="10"/>
      <color indexed="62"/>
      <name val="宋体"/>
      <family val="3"/>
      <charset val="134"/>
    </font>
    <font>
      <b/>
      <sz val="12"/>
      <color indexed="10"/>
      <name val="宋体"/>
      <family val="3"/>
      <charset val="134"/>
    </font>
    <font>
      <sz val="10"/>
      <color rgb="FFFF0000"/>
      <name val="Times New Roman"/>
      <family val="1"/>
    </font>
    <font>
      <sz val="10"/>
      <color indexed="1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color rgb="FFFF0000"/>
      <name val="宋体"/>
      <family val="3"/>
      <charset val="134"/>
    </font>
    <font>
      <sz val="10"/>
      <name val="宋体"/>
      <family val="3"/>
      <charset val="134"/>
      <scheme val="minor"/>
    </font>
    <font>
      <sz val="10"/>
      <color rgb="FFFF0000"/>
      <name val="宋体"/>
      <family val="3"/>
      <charset val="134"/>
      <scheme val="major"/>
    </font>
    <font>
      <sz val="10"/>
      <color indexed="18"/>
      <name val="宋体"/>
      <family val="3"/>
      <charset val="134"/>
    </font>
    <font>
      <sz val="10"/>
      <color indexed="62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rgb="FFC0C0FF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23" fillId="0" borderId="0">
      <alignment vertical="center"/>
    </xf>
  </cellStyleXfs>
  <cellXfs count="55">
    <xf numFmtId="0" fontId="0" fillId="0" borderId="0" xfId="0">
      <alignment vertical="center"/>
    </xf>
    <xf numFmtId="0" fontId="1" fillId="0" borderId="0" xfId="0" applyNumberFormat="1" applyFont="1" applyFill="1" applyBorder="1" applyAlignment="1" applyProtection="1"/>
    <xf numFmtId="177" fontId="1" fillId="0" borderId="0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/>
    <xf numFmtId="180" fontId="10" fillId="0" borderId="0" xfId="0" applyNumberFormat="1" applyFont="1" applyFill="1" applyBorder="1" applyAlignment="1" applyProtection="1"/>
    <xf numFmtId="181" fontId="4" fillId="3" borderId="0" xfId="0" applyNumberFormat="1" applyFont="1" applyFill="1" applyBorder="1" applyAlignment="1" applyProtection="1">
      <alignment vertical="center"/>
    </xf>
    <xf numFmtId="180" fontId="11" fillId="3" borderId="0" xfId="0" applyNumberFormat="1" applyFont="1" applyFill="1" applyBorder="1" applyAlignment="1" applyProtection="1">
      <alignment vertical="center"/>
    </xf>
    <xf numFmtId="181" fontId="4" fillId="2" borderId="6" xfId="0" applyNumberFormat="1" applyFont="1" applyFill="1" applyBorder="1" applyAlignment="1" applyProtection="1">
      <alignment horizontal="center" vertical="center"/>
    </xf>
    <xf numFmtId="181" fontId="19" fillId="0" borderId="0" xfId="0" applyNumberFormat="1" applyFont="1" applyFill="1" applyBorder="1" applyAlignment="1" applyProtection="1"/>
    <xf numFmtId="181" fontId="4" fillId="0" borderId="0" xfId="0" applyNumberFormat="1" applyFont="1" applyFill="1" applyBorder="1" applyAlignment="1" applyProtection="1">
      <alignment horizontal="center"/>
    </xf>
    <xf numFmtId="179" fontId="18" fillId="0" borderId="0" xfId="0" applyNumberFormat="1" applyFont="1" applyFill="1" applyBorder="1" applyAlignment="1" applyProtection="1"/>
    <xf numFmtId="179" fontId="11" fillId="0" borderId="0" xfId="0" applyNumberFormat="1" applyFont="1" applyFill="1" applyBorder="1" applyAlignment="1" applyProtection="1"/>
    <xf numFmtId="0" fontId="20" fillId="0" borderId="0" xfId="0" applyNumberFormat="1" applyFont="1" applyFill="1" applyBorder="1" applyAlignment="1" applyProtection="1"/>
    <xf numFmtId="181" fontId="4" fillId="3" borderId="0" xfId="0" applyNumberFormat="1" applyFont="1" applyFill="1" applyBorder="1" applyAlignment="1" applyProtection="1">
      <alignment horizontal="right" vertical="center"/>
    </xf>
    <xf numFmtId="183" fontId="5" fillId="3" borderId="0" xfId="0" applyNumberFormat="1" applyFont="1" applyFill="1" applyBorder="1" applyAlignment="1" applyProtection="1">
      <alignment vertical="center"/>
    </xf>
    <xf numFmtId="179" fontId="4" fillId="0" borderId="0" xfId="0" applyNumberFormat="1" applyFont="1" applyFill="1" applyBorder="1" applyAlignment="1" applyProtection="1"/>
    <xf numFmtId="179" fontId="1" fillId="0" borderId="0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>
      <alignment horizontal="center"/>
    </xf>
    <xf numFmtId="177" fontId="22" fillId="0" borderId="0" xfId="0" applyNumberFormat="1" applyFont="1" applyFill="1" applyBorder="1" applyAlignment="1" applyProtection="1"/>
    <xf numFmtId="3" fontId="14" fillId="0" borderId="6" xfId="1" applyNumberFormat="1" applyFont="1" applyFill="1" applyBorder="1" applyAlignment="1">
      <alignment horizontal="center" vertical="center" wrapText="1"/>
    </xf>
    <xf numFmtId="181" fontId="4" fillId="0" borderId="6" xfId="0" applyNumberFormat="1" applyFont="1" applyFill="1" applyBorder="1" applyAlignment="1" applyProtection="1">
      <alignment vertical="center"/>
    </xf>
    <xf numFmtId="181" fontId="4" fillId="0" borderId="6" xfId="0" applyNumberFormat="1" applyFont="1" applyFill="1" applyBorder="1" applyAlignment="1" applyProtection="1">
      <alignment horizontal="center" vertical="center"/>
    </xf>
    <xf numFmtId="57" fontId="5" fillId="0" borderId="6" xfId="0" applyNumberFormat="1" applyFont="1" applyFill="1" applyBorder="1" applyAlignment="1" applyProtection="1">
      <alignment horizontal="center" vertical="center"/>
    </xf>
    <xf numFmtId="177" fontId="4" fillId="0" borderId="6" xfId="0" applyNumberFormat="1" applyFont="1" applyFill="1" applyBorder="1" applyAlignment="1" applyProtection="1">
      <alignment horizontal="center" vertical="center"/>
    </xf>
    <xf numFmtId="181" fontId="6" fillId="0" borderId="6" xfId="0" applyNumberFormat="1" applyFont="1" applyFill="1" applyBorder="1" applyAlignment="1" applyProtection="1">
      <alignment vertical="center"/>
    </xf>
    <xf numFmtId="181" fontId="12" fillId="0" borderId="6" xfId="0" applyNumberFormat="1" applyFont="1" applyFill="1" applyBorder="1" applyAlignment="1" applyProtection="1">
      <alignment vertical="center"/>
    </xf>
    <xf numFmtId="179" fontId="8" fillId="0" borderId="6" xfId="0" applyNumberFormat="1" applyFont="1" applyFill="1" applyBorder="1" applyAlignment="1" applyProtection="1">
      <alignment horizontal="center" vertical="center"/>
    </xf>
    <xf numFmtId="178" fontId="3" fillId="0" borderId="6" xfId="0" applyNumberFormat="1" applyFont="1" applyFill="1" applyBorder="1" applyAlignment="1" applyProtection="1">
      <alignment horizontal="center" vertical="center"/>
    </xf>
    <xf numFmtId="181" fontId="12" fillId="0" borderId="4" xfId="0" applyNumberFormat="1" applyFont="1" applyFill="1" applyBorder="1" applyAlignment="1" applyProtection="1"/>
    <xf numFmtId="181" fontId="4" fillId="0" borderId="6" xfId="0" applyNumberFormat="1" applyFont="1" applyFill="1" applyBorder="1" applyAlignment="1" applyProtection="1"/>
    <xf numFmtId="179" fontId="8" fillId="0" borderId="2" xfId="0" applyNumberFormat="1" applyFont="1" applyFill="1" applyBorder="1" applyAlignment="1" applyProtection="1">
      <alignment horizontal="center" vertical="center"/>
    </xf>
    <xf numFmtId="179" fontId="13" fillId="0" borderId="2" xfId="0" applyNumberFormat="1" applyFont="1" applyFill="1" applyBorder="1" applyAlignment="1" applyProtection="1">
      <alignment horizontal="center" vertical="center"/>
    </xf>
    <xf numFmtId="178" fontId="21" fillId="0" borderId="2" xfId="0" applyNumberFormat="1" applyFont="1" applyFill="1" applyBorder="1" applyAlignment="1" applyProtection="1">
      <alignment horizontal="center" vertical="center"/>
    </xf>
    <xf numFmtId="181" fontId="29" fillId="0" borderId="6" xfId="0" applyNumberFormat="1" applyFont="1" applyFill="1" applyBorder="1" applyAlignment="1" applyProtection="1"/>
    <xf numFmtId="179" fontId="25" fillId="0" borderId="6" xfId="0" applyNumberFormat="1" applyFont="1" applyFill="1" applyBorder="1" applyAlignment="1" applyProtection="1">
      <alignment horizontal="center" vertical="center"/>
    </xf>
    <xf numFmtId="178" fontId="21" fillId="0" borderId="6" xfId="0" applyNumberFormat="1" applyFont="1" applyFill="1" applyBorder="1" applyAlignment="1" applyProtection="1">
      <alignment horizontal="center" vertical="center"/>
    </xf>
    <xf numFmtId="181" fontId="15" fillId="0" borderId="4" xfId="0" applyNumberFormat="1" applyFont="1" applyFill="1" applyBorder="1" applyAlignment="1" applyProtection="1"/>
    <xf numFmtId="181" fontId="15" fillId="0" borderId="6" xfId="0" applyNumberFormat="1" applyFont="1" applyFill="1" applyBorder="1" applyAlignment="1" applyProtection="1">
      <alignment horizontal="center" vertical="center"/>
    </xf>
    <xf numFmtId="181" fontId="16" fillId="0" borderId="6" xfId="0" applyNumberFormat="1" applyFont="1" applyFill="1" applyBorder="1" applyAlignment="1" applyProtection="1">
      <alignment horizontal="center" vertical="center"/>
    </xf>
    <xf numFmtId="182" fontId="26" fillId="0" borderId="6" xfId="0" applyNumberFormat="1" applyFont="1" applyFill="1" applyBorder="1" applyAlignment="1">
      <alignment horizontal="center" vertical="center" wrapText="1"/>
    </xf>
    <xf numFmtId="179" fontId="27" fillId="0" borderId="6" xfId="0" applyNumberFormat="1" applyFont="1" applyFill="1" applyBorder="1" applyAlignment="1" applyProtection="1">
      <alignment horizontal="center" vertical="center"/>
    </xf>
    <xf numFmtId="179" fontId="28" fillId="0" borderId="6" xfId="0" applyNumberFormat="1" applyFont="1" applyFill="1" applyBorder="1" applyAlignment="1" applyProtection="1">
      <alignment horizontal="center" vertical="center"/>
    </xf>
    <xf numFmtId="182" fontId="14" fillId="0" borderId="6" xfId="0" applyNumberFormat="1" applyFont="1" applyFill="1" applyBorder="1" applyAlignment="1">
      <alignment horizontal="center" vertical="center" wrapText="1"/>
    </xf>
    <xf numFmtId="179" fontId="26" fillId="0" borderId="6" xfId="0" applyNumberFormat="1" applyFont="1" applyFill="1" applyBorder="1" applyAlignment="1" applyProtection="1">
      <alignment horizontal="center" vertical="center"/>
    </xf>
    <xf numFmtId="181" fontId="17" fillId="0" borderId="4" xfId="0" applyNumberFormat="1" applyFont="1" applyFill="1" applyBorder="1" applyAlignment="1" applyProtection="1"/>
    <xf numFmtId="179" fontId="18" fillId="0" borderId="6" xfId="0" applyNumberFormat="1" applyFont="1" applyFill="1" applyBorder="1" applyAlignment="1" applyProtection="1">
      <alignment horizontal="center" vertical="center"/>
      <protection locked="0"/>
    </xf>
    <xf numFmtId="181" fontId="2" fillId="3" borderId="0" xfId="0" applyNumberFormat="1" applyFont="1" applyFill="1" applyBorder="1" applyAlignment="1" applyProtection="1">
      <alignment horizontal="center"/>
    </xf>
    <xf numFmtId="181" fontId="4" fillId="0" borderId="3" xfId="0" applyNumberFormat="1" applyFont="1" applyFill="1" applyBorder="1" applyAlignment="1" applyProtection="1">
      <alignment horizontal="center" vertical="center"/>
    </xf>
    <xf numFmtId="181" fontId="4" fillId="0" borderId="4" xfId="0" applyNumberFormat="1" applyFont="1" applyFill="1" applyBorder="1" applyAlignment="1" applyProtection="1">
      <alignment horizontal="center" vertical="center"/>
    </xf>
    <xf numFmtId="181" fontId="4" fillId="0" borderId="1" xfId="0" applyNumberFormat="1" applyFont="1" applyFill="1" applyBorder="1" applyAlignment="1" applyProtection="1">
      <alignment horizontal="center" vertical="center"/>
    </xf>
    <xf numFmtId="181" fontId="4" fillId="2" borderId="2" xfId="0" applyNumberFormat="1" applyFont="1" applyFill="1" applyBorder="1" applyAlignment="1" applyProtection="1">
      <alignment horizontal="center" vertical="center"/>
    </xf>
    <xf numFmtId="181" fontId="4" fillId="2" borderId="5" xfId="0" applyNumberFormat="1" applyFont="1" applyFill="1" applyBorder="1" applyAlignment="1" applyProtection="1">
      <alignment horizontal="center" vertical="center"/>
    </xf>
    <xf numFmtId="181" fontId="4" fillId="0" borderId="2" xfId="0" applyNumberFormat="1" applyFont="1" applyFill="1" applyBorder="1" applyAlignment="1" applyProtection="1">
      <alignment horizontal="center" vertical="center"/>
    </xf>
    <xf numFmtId="181" fontId="4" fillId="0" borderId="5" xfId="0" applyNumberFormat="1" applyFont="1" applyFill="1" applyBorder="1" applyAlignment="1" applyProtection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40"/>
  <sheetViews>
    <sheetView showGridLines="0" tabSelected="1" topLeftCell="B1" workbookViewId="0">
      <selection activeCell="B18" sqref="B18"/>
    </sheetView>
  </sheetViews>
  <sheetFormatPr defaultColWidth="9" defaultRowHeight="14.25" customHeight="1"/>
  <cols>
    <col min="1" max="1" width="9" style="1" hidden="1" customWidth="1"/>
    <col min="2" max="2" width="30.125" style="1" customWidth="1"/>
    <col min="3" max="3" width="8.5" style="4" customWidth="1"/>
    <col min="4" max="4" width="9.875" style="1" customWidth="1"/>
    <col min="5" max="5" width="9.5" style="1" customWidth="1"/>
    <col min="6" max="6" width="9.375" style="1" customWidth="1"/>
    <col min="7" max="7" width="12" style="5" customWidth="1"/>
    <col min="8" max="8" width="18.5" style="5" customWidth="1"/>
    <col min="9" max="9" width="19.375" style="5" customWidth="1"/>
    <col min="10" max="10" width="9.625" style="1" customWidth="1"/>
    <col min="11" max="11" width="12.5" style="1" customWidth="1"/>
    <col min="12" max="12" width="17.5" style="1" customWidth="1"/>
    <col min="13" max="13" width="17.75" style="2" customWidth="1"/>
    <col min="14" max="16384" width="9" style="1"/>
  </cols>
  <sheetData>
    <row r="1" spans="1:22" ht="25.5" customHeight="1">
      <c r="B1" s="47" t="s">
        <v>74</v>
      </c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</row>
    <row r="2" spans="1:22" s="3" customFormat="1" ht="13.5" customHeight="1">
      <c r="A2" s="6"/>
      <c r="B2" s="6"/>
      <c r="C2" s="6"/>
      <c r="D2" s="6"/>
      <c r="E2" s="6"/>
      <c r="F2" s="6"/>
      <c r="G2" s="7"/>
      <c r="H2" s="7"/>
      <c r="I2" s="7"/>
      <c r="J2" s="6"/>
      <c r="K2" s="6"/>
      <c r="L2" s="14" t="s">
        <v>0</v>
      </c>
      <c r="M2" s="15">
        <v>43070</v>
      </c>
    </row>
    <row r="3" spans="1:22" s="3" customFormat="1" ht="12" customHeight="1">
      <c r="A3" s="51" t="s">
        <v>1</v>
      </c>
      <c r="B3" s="53" t="s">
        <v>2</v>
      </c>
      <c r="C3" s="53" t="s">
        <v>3</v>
      </c>
      <c r="D3" s="48" t="s">
        <v>4</v>
      </c>
      <c r="E3" s="49"/>
      <c r="F3" s="48" t="s">
        <v>5</v>
      </c>
      <c r="G3" s="49"/>
      <c r="H3" s="21"/>
      <c r="I3" s="21"/>
      <c r="J3" s="48" t="s">
        <v>6</v>
      </c>
      <c r="K3" s="50"/>
      <c r="L3" s="50"/>
      <c r="M3" s="49"/>
    </row>
    <row r="4" spans="1:22" s="3" customFormat="1" ht="28.5" customHeight="1">
      <c r="A4" s="52"/>
      <c r="B4" s="54"/>
      <c r="C4" s="54"/>
      <c r="D4" s="22" t="s">
        <v>7</v>
      </c>
      <c r="E4" s="23" t="s">
        <v>8</v>
      </c>
      <c r="F4" s="22" t="s">
        <v>7</v>
      </c>
      <c r="G4" s="23" t="s">
        <v>8</v>
      </c>
      <c r="H4" s="21" t="s">
        <v>9</v>
      </c>
      <c r="I4" s="21" t="s">
        <v>10</v>
      </c>
      <c r="J4" s="22" t="s">
        <v>11</v>
      </c>
      <c r="K4" s="22" t="s">
        <v>12</v>
      </c>
      <c r="L4" s="22" t="s">
        <v>13</v>
      </c>
      <c r="M4" s="24" t="s">
        <v>14</v>
      </c>
    </row>
    <row r="5" spans="1:22" s="3" customFormat="1" ht="28.5" customHeight="1">
      <c r="A5" s="8" t="s">
        <v>1</v>
      </c>
      <c r="B5" s="25" t="s">
        <v>75</v>
      </c>
      <c r="C5" s="22"/>
      <c r="D5" s="22"/>
      <c r="E5" s="23"/>
      <c r="F5" s="22"/>
      <c r="G5" s="23"/>
      <c r="H5" s="22"/>
      <c r="I5" s="22"/>
      <c r="J5" s="22"/>
      <c r="K5" s="22"/>
      <c r="L5" s="22"/>
      <c r="M5" s="24"/>
    </row>
    <row r="6" spans="1:22" s="3" customFormat="1" ht="28.5" customHeight="1">
      <c r="A6" s="8" t="s">
        <v>15</v>
      </c>
      <c r="B6" s="26" t="s">
        <v>16</v>
      </c>
      <c r="C6" s="22" t="s">
        <v>17</v>
      </c>
      <c r="D6" s="27">
        <f t="shared" ref="D6:G6" si="0">D7+D33</f>
        <v>46602</v>
      </c>
      <c r="E6" s="27">
        <f t="shared" si="0"/>
        <v>552223</v>
      </c>
      <c r="F6" s="27">
        <f t="shared" si="0"/>
        <v>44167</v>
      </c>
      <c r="G6" s="27">
        <f t="shared" si="0"/>
        <v>560835</v>
      </c>
      <c r="H6" s="27">
        <f t="shared" ref="H6:H8" si="1">E6-G6</f>
        <v>-8612</v>
      </c>
      <c r="I6" s="28">
        <f t="shared" ref="I6:I8" si="2">IF(ISERROR(H6/G6),"",H6/G6)</f>
        <v>-1.5355675020282299E-2</v>
      </c>
      <c r="J6" s="27">
        <f>J7+J33</f>
        <v>3061195</v>
      </c>
      <c r="K6" s="27">
        <f>K7+K33</f>
        <v>2657792</v>
      </c>
      <c r="L6" s="27">
        <f t="shared" ref="L6:L8" si="3">J6-K6</f>
        <v>403403</v>
      </c>
      <c r="M6" s="28">
        <f t="shared" ref="M6:M8" si="4">IF(ISERROR(L6/K6),"",L6/K6)</f>
        <v>0.15178125301001699</v>
      </c>
      <c r="N6" s="16"/>
      <c r="O6" s="16"/>
      <c r="P6" s="16"/>
      <c r="Q6" s="16"/>
      <c r="R6" s="16"/>
      <c r="S6" s="16"/>
      <c r="T6" s="16"/>
      <c r="U6" s="16"/>
      <c r="V6" s="16"/>
    </row>
    <row r="7" spans="1:22" ht="15.75" customHeight="1">
      <c r="A7" s="8" t="s">
        <v>18</v>
      </c>
      <c r="B7" s="29" t="s">
        <v>19</v>
      </c>
      <c r="C7" s="22" t="s">
        <v>17</v>
      </c>
      <c r="D7" s="27">
        <f t="shared" ref="D7:G7" si="5">D15+D24</f>
        <v>31487</v>
      </c>
      <c r="E7" s="27">
        <f t="shared" si="5"/>
        <v>362992</v>
      </c>
      <c r="F7" s="27">
        <f t="shared" si="5"/>
        <v>31790</v>
      </c>
      <c r="G7" s="27">
        <f t="shared" si="5"/>
        <v>386704</v>
      </c>
      <c r="H7" s="27">
        <f t="shared" si="1"/>
        <v>-23712</v>
      </c>
      <c r="I7" s="28">
        <f t="shared" si="2"/>
        <v>-6.1318217551408802E-2</v>
      </c>
      <c r="J7" s="27">
        <f>J15+J24</f>
        <v>1769876</v>
      </c>
      <c r="K7" s="27">
        <f>K15+K24</f>
        <v>1504255</v>
      </c>
      <c r="L7" s="27">
        <f t="shared" si="3"/>
        <v>265621</v>
      </c>
      <c r="M7" s="28">
        <f t="shared" si="4"/>
        <v>0.17657976872272299</v>
      </c>
    </row>
    <row r="8" spans="1:22" ht="15.75" customHeight="1">
      <c r="A8" s="8" t="s">
        <v>20</v>
      </c>
      <c r="B8" s="30" t="s">
        <v>21</v>
      </c>
      <c r="C8" s="22" t="s">
        <v>17</v>
      </c>
      <c r="D8" s="31">
        <v>30082</v>
      </c>
      <c r="E8" s="31">
        <v>348509</v>
      </c>
      <c r="F8" s="31">
        <v>30728</v>
      </c>
      <c r="G8" s="31">
        <v>373909</v>
      </c>
      <c r="H8" s="32">
        <f t="shared" si="1"/>
        <v>-25400</v>
      </c>
      <c r="I8" s="33">
        <f t="shared" si="2"/>
        <v>-6.7930967160458794E-2</v>
      </c>
      <c r="J8" s="31">
        <v>1689088</v>
      </c>
      <c r="K8" s="31">
        <v>1430087</v>
      </c>
      <c r="L8" s="31">
        <f t="shared" si="3"/>
        <v>259001</v>
      </c>
      <c r="M8" s="28">
        <f t="shared" si="4"/>
        <v>0.18110856192665201</v>
      </c>
    </row>
    <row r="9" spans="1:22" ht="15.75" customHeight="1">
      <c r="A9" s="8"/>
      <c r="B9" s="34" t="s">
        <v>73</v>
      </c>
      <c r="C9" s="22" t="s">
        <v>17</v>
      </c>
      <c r="D9" s="20">
        <v>2464</v>
      </c>
      <c r="E9" s="20">
        <v>43874</v>
      </c>
      <c r="F9" s="20">
        <v>3893</v>
      </c>
      <c r="G9" s="20">
        <v>50582</v>
      </c>
      <c r="H9" s="35">
        <f t="shared" ref="H9:H13" si="6">E9-G9</f>
        <v>-6708</v>
      </c>
      <c r="I9" s="36">
        <f t="shared" ref="I9:I13" si="7">IF(ISERROR(H9/G9),"",H9/G9)</f>
        <v>-0.13261634573563699</v>
      </c>
      <c r="J9" s="20">
        <v>164246</v>
      </c>
      <c r="K9" s="20">
        <v>120888</v>
      </c>
      <c r="L9" s="27">
        <f t="shared" ref="L9:L13" si="8">J9-K9</f>
        <v>43358</v>
      </c>
      <c r="M9" s="28">
        <f t="shared" ref="M9:M13" si="9">IF(ISERROR(L9/K9),"",L9/K9)</f>
        <v>0.35866256369532101</v>
      </c>
    </row>
    <row r="10" spans="1:22" ht="15.75" customHeight="1">
      <c r="A10" s="8"/>
      <c r="B10" s="37" t="s">
        <v>22</v>
      </c>
      <c r="C10" s="38"/>
      <c r="D10" s="35"/>
      <c r="E10" s="35"/>
      <c r="F10" s="35"/>
      <c r="G10" s="35"/>
      <c r="H10" s="35"/>
      <c r="I10" s="36"/>
      <c r="J10" s="35"/>
      <c r="K10" s="35"/>
      <c r="L10" s="27"/>
      <c r="M10" s="28" t="str">
        <f t="shared" si="9"/>
        <v/>
      </c>
    </row>
    <row r="11" spans="1:22" ht="15.75" customHeight="1">
      <c r="A11" s="8"/>
      <c r="B11" s="37" t="s">
        <v>23</v>
      </c>
      <c r="C11" s="39" t="s">
        <v>17</v>
      </c>
      <c r="D11" s="40">
        <v>58</v>
      </c>
      <c r="E11" s="41">
        <v>908</v>
      </c>
      <c r="F11" s="42">
        <v>117</v>
      </c>
      <c r="G11" s="41">
        <v>958</v>
      </c>
      <c r="H11" s="35">
        <f>E11-G11</f>
        <v>-50</v>
      </c>
      <c r="I11" s="36">
        <f t="shared" si="7"/>
        <v>-5.2192066805845497E-2</v>
      </c>
      <c r="J11" s="43">
        <v>3711</v>
      </c>
      <c r="K11" s="44">
        <v>2848</v>
      </c>
      <c r="L11" s="27">
        <f>J11-K11</f>
        <v>863</v>
      </c>
      <c r="M11" s="28">
        <f t="shared" si="9"/>
        <v>0.30301966292134802</v>
      </c>
    </row>
    <row r="12" spans="1:22" ht="15.75" customHeight="1">
      <c r="A12" s="8"/>
      <c r="B12" s="37" t="s">
        <v>24</v>
      </c>
      <c r="C12" s="39" t="s">
        <v>17</v>
      </c>
      <c r="D12" s="40">
        <v>2165</v>
      </c>
      <c r="E12" s="41">
        <v>25615</v>
      </c>
      <c r="F12" s="42">
        <v>2516</v>
      </c>
      <c r="G12" s="41">
        <v>28085</v>
      </c>
      <c r="H12" s="35">
        <f t="shared" si="6"/>
        <v>-2470</v>
      </c>
      <c r="I12" s="36">
        <f t="shared" si="7"/>
        <v>-8.7947302830692506E-2</v>
      </c>
      <c r="J12" s="43">
        <v>183071</v>
      </c>
      <c r="K12" s="44">
        <v>165040</v>
      </c>
      <c r="L12" s="27">
        <f t="shared" si="8"/>
        <v>18031</v>
      </c>
      <c r="M12" s="28">
        <f t="shared" si="9"/>
        <v>0.109252302472128</v>
      </c>
    </row>
    <row r="13" spans="1:22" ht="15.75" customHeight="1">
      <c r="A13" s="8"/>
      <c r="B13" s="37" t="s">
        <v>25</v>
      </c>
      <c r="C13" s="39" t="s">
        <v>17</v>
      </c>
      <c r="D13" s="40">
        <v>29264</v>
      </c>
      <c r="E13" s="41">
        <v>336469</v>
      </c>
      <c r="F13" s="42">
        <v>27479</v>
      </c>
      <c r="G13" s="41">
        <v>357661</v>
      </c>
      <c r="H13" s="35">
        <f t="shared" si="6"/>
        <v>-21192</v>
      </c>
      <c r="I13" s="36">
        <f t="shared" si="7"/>
        <v>-5.9251637723990003E-2</v>
      </c>
      <c r="J13" s="43">
        <v>1583094</v>
      </c>
      <c r="K13" s="44">
        <v>1305696</v>
      </c>
      <c r="L13" s="27">
        <f t="shared" si="8"/>
        <v>277398</v>
      </c>
      <c r="M13" s="28">
        <f t="shared" si="9"/>
        <v>0.212452209396368</v>
      </c>
    </row>
    <row r="14" spans="1:22" ht="15.75" customHeight="1">
      <c r="A14" s="8" t="s">
        <v>26</v>
      </c>
      <c r="B14" s="45" t="s">
        <v>27</v>
      </c>
      <c r="C14" s="22"/>
      <c r="D14" s="22"/>
      <c r="E14" s="23"/>
      <c r="F14" s="22"/>
      <c r="G14" s="23"/>
      <c r="H14" s="22"/>
      <c r="I14" s="22"/>
      <c r="J14" s="22"/>
      <c r="K14" s="22"/>
      <c r="L14" s="22"/>
      <c r="M14" s="24"/>
    </row>
    <row r="15" spans="1:22" ht="15.75" customHeight="1">
      <c r="A15" s="8" t="s">
        <v>28</v>
      </c>
      <c r="B15" s="30" t="s">
        <v>29</v>
      </c>
      <c r="C15" s="22" t="s">
        <v>17</v>
      </c>
      <c r="D15" s="46">
        <v>29080</v>
      </c>
      <c r="E15" s="46">
        <v>351900</v>
      </c>
      <c r="F15" s="27">
        <v>31042</v>
      </c>
      <c r="G15" s="27">
        <v>380665</v>
      </c>
      <c r="H15" s="27">
        <f t="shared" ref="H15:H22" si="10">E15-G15</f>
        <v>-28765</v>
      </c>
      <c r="I15" s="28">
        <f t="shared" ref="I15:I22" si="11">IF(ISERROR(H15/G15),"",H15/G15)</f>
        <v>-7.5565129444524703E-2</v>
      </c>
      <c r="J15" s="46">
        <v>1719107</v>
      </c>
      <c r="K15" s="27">
        <v>1461634</v>
      </c>
      <c r="L15" s="27">
        <f t="shared" ref="L15:L22" si="12">J15-K15</f>
        <v>257473</v>
      </c>
      <c r="M15" s="28">
        <f t="shared" ref="M15:M22" si="13">IF(ISERROR(L15/K15),"",L15/K15)</f>
        <v>0.17615422191875699</v>
      </c>
    </row>
    <row r="16" spans="1:22" ht="15.75" customHeight="1">
      <c r="A16" s="8" t="s">
        <v>30</v>
      </c>
      <c r="B16" s="30" t="s">
        <v>31</v>
      </c>
      <c r="C16" s="22" t="s">
        <v>17</v>
      </c>
      <c r="D16" s="46">
        <v>27765</v>
      </c>
      <c r="E16" s="46">
        <v>338495</v>
      </c>
      <c r="F16" s="27">
        <v>30060</v>
      </c>
      <c r="G16" s="27">
        <v>368901</v>
      </c>
      <c r="H16" s="27">
        <f t="shared" si="10"/>
        <v>-30406</v>
      </c>
      <c r="I16" s="28">
        <f t="shared" si="11"/>
        <v>-8.2423197551646593E-2</v>
      </c>
      <c r="J16" s="46">
        <v>1647623</v>
      </c>
      <c r="K16" s="27">
        <v>1397265</v>
      </c>
      <c r="L16" s="27">
        <f t="shared" si="12"/>
        <v>250358</v>
      </c>
      <c r="M16" s="28">
        <f t="shared" si="13"/>
        <v>0.17917717827327001</v>
      </c>
    </row>
    <row r="17" spans="1:13" ht="15.75" customHeight="1">
      <c r="A17" s="8" t="s">
        <v>32</v>
      </c>
      <c r="B17" s="30" t="s">
        <v>33</v>
      </c>
      <c r="C17" s="22" t="s">
        <v>34</v>
      </c>
      <c r="D17" s="46">
        <v>39337621.390000001</v>
      </c>
      <c r="E17" s="46">
        <v>793178113.03999996</v>
      </c>
      <c r="F17" s="27">
        <v>26484725</v>
      </c>
      <c r="G17" s="27">
        <v>406682429</v>
      </c>
      <c r="H17" s="27">
        <f t="shared" si="10"/>
        <v>386495684.04000002</v>
      </c>
      <c r="I17" s="28">
        <f t="shared" si="11"/>
        <v>0.95036238715885102</v>
      </c>
      <c r="J17" s="46">
        <v>1943236188.1600001</v>
      </c>
      <c r="K17" s="27">
        <v>1311495785</v>
      </c>
      <c r="L17" s="27">
        <f t="shared" si="12"/>
        <v>631740403.15999997</v>
      </c>
      <c r="M17" s="28">
        <f t="shared" si="13"/>
        <v>0.48169457377249603</v>
      </c>
    </row>
    <row r="18" spans="1:13" ht="15.75" customHeight="1">
      <c r="A18" s="8" t="s">
        <v>35</v>
      </c>
      <c r="B18" s="30" t="s">
        <v>36</v>
      </c>
      <c r="C18" s="22" t="s">
        <v>17</v>
      </c>
      <c r="D18" s="46">
        <v>29067</v>
      </c>
      <c r="E18" s="46">
        <v>351554</v>
      </c>
      <c r="F18" s="27">
        <v>30848</v>
      </c>
      <c r="G18" s="27">
        <v>379456</v>
      </c>
      <c r="H18" s="27">
        <f t="shared" si="10"/>
        <v>-27902</v>
      </c>
      <c r="I18" s="28">
        <f t="shared" si="11"/>
        <v>-7.3531582054309305E-2</v>
      </c>
      <c r="J18" s="46">
        <v>1710505</v>
      </c>
      <c r="K18" s="27">
        <v>1452949</v>
      </c>
      <c r="L18" s="27">
        <f t="shared" si="12"/>
        <v>257556</v>
      </c>
      <c r="M18" s="28">
        <f t="shared" si="13"/>
        <v>0.17726430865777101</v>
      </c>
    </row>
    <row r="19" spans="1:13" ht="15.75" customHeight="1">
      <c r="A19" s="8" t="s">
        <v>37</v>
      </c>
      <c r="B19" s="30" t="s">
        <v>38</v>
      </c>
      <c r="C19" s="22" t="s">
        <v>17</v>
      </c>
      <c r="D19" s="46">
        <v>27761</v>
      </c>
      <c r="E19" s="46">
        <v>338383</v>
      </c>
      <c r="F19" s="27">
        <v>29880</v>
      </c>
      <c r="G19" s="27">
        <v>367777</v>
      </c>
      <c r="H19" s="27">
        <f t="shared" si="10"/>
        <v>-29394</v>
      </c>
      <c r="I19" s="28">
        <f t="shared" si="11"/>
        <v>-7.99234318622426E-2</v>
      </c>
      <c r="J19" s="46">
        <v>1643057</v>
      </c>
      <c r="K19" s="27">
        <v>1392778</v>
      </c>
      <c r="L19" s="27">
        <f t="shared" si="12"/>
        <v>250279</v>
      </c>
      <c r="M19" s="28">
        <f t="shared" si="13"/>
        <v>0.17969769769482299</v>
      </c>
    </row>
    <row r="20" spans="1:13" ht="15.75" customHeight="1">
      <c r="A20" s="8" t="s">
        <v>39</v>
      </c>
      <c r="B20" s="30" t="s">
        <v>33</v>
      </c>
      <c r="C20" s="22" t="s">
        <v>34</v>
      </c>
      <c r="D20" s="46">
        <v>39176721.390000001</v>
      </c>
      <c r="E20" s="46">
        <v>791748698.69000006</v>
      </c>
      <c r="F20" s="27">
        <v>26454171</v>
      </c>
      <c r="G20" s="27">
        <v>406414685</v>
      </c>
      <c r="H20" s="27">
        <f t="shared" si="10"/>
        <v>385334013.69</v>
      </c>
      <c r="I20" s="28">
        <f t="shared" si="11"/>
        <v>0.94813014369793203</v>
      </c>
      <c r="J20" s="46">
        <v>1927969386.55</v>
      </c>
      <c r="K20" s="27">
        <v>1300184737</v>
      </c>
      <c r="L20" s="27">
        <f t="shared" si="12"/>
        <v>627784649.54999995</v>
      </c>
      <c r="M20" s="28">
        <f t="shared" si="13"/>
        <v>0.48284265434351098</v>
      </c>
    </row>
    <row r="21" spans="1:13" ht="15.75" customHeight="1">
      <c r="A21" s="8" t="s">
        <v>40</v>
      </c>
      <c r="B21" s="30" t="s">
        <v>41</v>
      </c>
      <c r="C21" s="22" t="s">
        <v>17</v>
      </c>
      <c r="D21" s="46">
        <v>2410</v>
      </c>
      <c r="E21" s="46">
        <v>25538</v>
      </c>
      <c r="F21" s="27">
        <v>1151</v>
      </c>
      <c r="G21" s="27">
        <v>15760</v>
      </c>
      <c r="H21" s="27">
        <f t="shared" si="10"/>
        <v>9778</v>
      </c>
      <c r="I21" s="28">
        <f t="shared" si="11"/>
        <v>0.62043147208121796</v>
      </c>
      <c r="J21" s="46">
        <v>110325</v>
      </c>
      <c r="K21" s="27">
        <v>84690</v>
      </c>
      <c r="L21" s="27">
        <f t="shared" si="12"/>
        <v>25635</v>
      </c>
      <c r="M21" s="28">
        <f t="shared" si="13"/>
        <v>0.302692171448813</v>
      </c>
    </row>
    <row r="22" spans="1:13" ht="15.75" customHeight="1">
      <c r="A22" s="8" t="s">
        <v>42</v>
      </c>
      <c r="B22" s="30" t="s">
        <v>43</v>
      </c>
      <c r="C22" s="22" t="s">
        <v>17</v>
      </c>
      <c r="D22" s="46">
        <v>0</v>
      </c>
      <c r="E22" s="46">
        <v>70650</v>
      </c>
      <c r="F22" s="27">
        <v>69</v>
      </c>
      <c r="G22" s="27">
        <v>329</v>
      </c>
      <c r="H22" s="27">
        <f t="shared" si="10"/>
        <v>70321</v>
      </c>
      <c r="I22" s="28">
        <f t="shared" si="11"/>
        <v>213.741641337386</v>
      </c>
      <c r="J22" s="46">
        <v>247396</v>
      </c>
      <c r="K22" s="27">
        <v>177920</v>
      </c>
      <c r="L22" s="27">
        <f t="shared" si="12"/>
        <v>69476</v>
      </c>
      <c r="M22" s="28">
        <f t="shared" si="13"/>
        <v>0.390490107913669</v>
      </c>
    </row>
    <row r="23" spans="1:13" ht="15.75" customHeight="1">
      <c r="A23" s="8" t="s">
        <v>44</v>
      </c>
      <c r="B23" s="45" t="s">
        <v>45</v>
      </c>
      <c r="C23" s="22"/>
      <c r="D23" s="22"/>
      <c r="E23" s="23"/>
      <c r="F23" s="22"/>
      <c r="G23" s="23"/>
      <c r="H23" s="22"/>
      <c r="I23" s="22"/>
      <c r="J23" s="22"/>
      <c r="K23" s="22"/>
      <c r="L23" s="22"/>
      <c r="M23" s="24"/>
    </row>
    <row r="24" spans="1:13" ht="15.75" customHeight="1">
      <c r="A24" s="8" t="s">
        <v>46</v>
      </c>
      <c r="B24" s="30" t="s">
        <v>29</v>
      </c>
      <c r="C24" s="22" t="s">
        <v>17</v>
      </c>
      <c r="D24" s="46">
        <v>2407</v>
      </c>
      <c r="E24" s="46">
        <v>11092</v>
      </c>
      <c r="F24" s="27">
        <v>748</v>
      </c>
      <c r="G24" s="27">
        <v>6039</v>
      </c>
      <c r="H24" s="27">
        <f t="shared" ref="H24:H31" si="14">E24-G24</f>
        <v>5053</v>
      </c>
      <c r="I24" s="28">
        <f t="shared" ref="I24:I31" si="15">IF(ISERROR(H24/G24),"",H24/G24)</f>
        <v>0.836727935088591</v>
      </c>
      <c r="J24" s="46">
        <v>50769</v>
      </c>
      <c r="K24" s="27">
        <v>42621</v>
      </c>
      <c r="L24" s="27">
        <f t="shared" ref="L24:L31" si="16">J24-K24</f>
        <v>8148</v>
      </c>
      <c r="M24" s="28">
        <f t="shared" ref="M24:M31" si="17">IF(ISERROR(L24/K24),"",L24/K24)</f>
        <v>0.19117336524248599</v>
      </c>
    </row>
    <row r="25" spans="1:13" ht="15.75" customHeight="1">
      <c r="A25" s="8" t="s">
        <v>47</v>
      </c>
      <c r="B25" s="30" t="s">
        <v>48</v>
      </c>
      <c r="C25" s="22" t="s">
        <v>17</v>
      </c>
      <c r="D25" s="46">
        <v>2317</v>
      </c>
      <c r="E25" s="46">
        <v>10014</v>
      </c>
      <c r="F25" s="27">
        <v>668</v>
      </c>
      <c r="G25" s="27">
        <v>5008</v>
      </c>
      <c r="H25" s="27">
        <f t="shared" si="14"/>
        <v>5006</v>
      </c>
      <c r="I25" s="28">
        <f t="shared" si="15"/>
        <v>0.99960063897763596</v>
      </c>
      <c r="J25" s="46">
        <v>41465</v>
      </c>
      <c r="K25" s="27">
        <v>32822</v>
      </c>
      <c r="L25" s="27">
        <f t="shared" si="16"/>
        <v>8643</v>
      </c>
      <c r="M25" s="28">
        <f t="shared" si="17"/>
        <v>0.26332947413320301</v>
      </c>
    </row>
    <row r="26" spans="1:13" ht="15.75" customHeight="1">
      <c r="A26" s="8" t="s">
        <v>49</v>
      </c>
      <c r="B26" s="30" t="s">
        <v>50</v>
      </c>
      <c r="C26" s="22" t="s">
        <v>17</v>
      </c>
      <c r="D26" s="46">
        <v>90</v>
      </c>
      <c r="E26" s="46">
        <v>1078</v>
      </c>
      <c r="F26" s="27">
        <v>80</v>
      </c>
      <c r="G26" s="27">
        <v>1031</v>
      </c>
      <c r="H26" s="27">
        <f t="shared" si="14"/>
        <v>47</v>
      </c>
      <c r="I26" s="28">
        <f t="shared" si="15"/>
        <v>4.5586808923375403E-2</v>
      </c>
      <c r="J26" s="46">
        <v>9304</v>
      </c>
      <c r="K26" s="27">
        <v>9799</v>
      </c>
      <c r="L26" s="27">
        <f t="shared" si="16"/>
        <v>-495</v>
      </c>
      <c r="M26" s="28">
        <f t="shared" si="17"/>
        <v>-5.0515358710072497E-2</v>
      </c>
    </row>
    <row r="27" spans="1:13" ht="15.75" customHeight="1">
      <c r="A27" s="8" t="s">
        <v>51</v>
      </c>
      <c r="B27" s="30" t="s">
        <v>52</v>
      </c>
      <c r="C27" s="22" t="s">
        <v>53</v>
      </c>
      <c r="D27" s="46">
        <v>212259</v>
      </c>
      <c r="E27" s="46">
        <v>5519114</v>
      </c>
      <c r="F27" s="27">
        <v>905437</v>
      </c>
      <c r="G27" s="27">
        <v>8115874</v>
      </c>
      <c r="H27" s="27">
        <f t="shared" si="14"/>
        <v>-2596760</v>
      </c>
      <c r="I27" s="28">
        <f t="shared" si="15"/>
        <v>-0.319960610526975</v>
      </c>
      <c r="J27" s="46">
        <v>36065183</v>
      </c>
      <c r="K27" s="27">
        <v>26301481</v>
      </c>
      <c r="L27" s="27">
        <f t="shared" si="16"/>
        <v>9763702</v>
      </c>
      <c r="M27" s="28">
        <f t="shared" si="17"/>
        <v>0.37122251784985</v>
      </c>
    </row>
    <row r="28" spans="1:13" ht="15.75" customHeight="1">
      <c r="A28" s="8" t="s">
        <v>54</v>
      </c>
      <c r="B28" s="30" t="s">
        <v>33</v>
      </c>
      <c r="C28" s="22" t="s">
        <v>53</v>
      </c>
      <c r="D28" s="46">
        <v>180390</v>
      </c>
      <c r="E28" s="46">
        <v>5277784</v>
      </c>
      <c r="F28" s="27">
        <v>892997</v>
      </c>
      <c r="G28" s="27">
        <v>7732658</v>
      </c>
      <c r="H28" s="27">
        <f t="shared" si="14"/>
        <v>-2454874</v>
      </c>
      <c r="I28" s="28">
        <f t="shared" si="15"/>
        <v>-0.317468327190987</v>
      </c>
      <c r="J28" s="46">
        <v>28351022</v>
      </c>
      <c r="K28" s="27">
        <v>19841681</v>
      </c>
      <c r="L28" s="27">
        <f t="shared" si="16"/>
        <v>8509341</v>
      </c>
      <c r="M28" s="28">
        <f t="shared" si="17"/>
        <v>0.428861899352177</v>
      </c>
    </row>
    <row r="29" spans="1:13" ht="15.75" customHeight="1">
      <c r="A29" s="8" t="s">
        <v>55</v>
      </c>
      <c r="B29" s="30" t="s">
        <v>56</v>
      </c>
      <c r="C29" s="22" t="s">
        <v>53</v>
      </c>
      <c r="D29" s="46">
        <v>159772</v>
      </c>
      <c r="E29" s="46">
        <v>2968553</v>
      </c>
      <c r="F29" s="27">
        <v>171591</v>
      </c>
      <c r="G29" s="27">
        <v>3887575</v>
      </c>
      <c r="H29" s="27">
        <f t="shared" si="14"/>
        <v>-919022</v>
      </c>
      <c r="I29" s="28">
        <f t="shared" si="15"/>
        <v>-0.23639981222227199</v>
      </c>
      <c r="J29" s="46">
        <v>18996031</v>
      </c>
      <c r="K29" s="27">
        <v>11888438</v>
      </c>
      <c r="L29" s="27">
        <f t="shared" si="16"/>
        <v>7107593</v>
      </c>
      <c r="M29" s="28">
        <f t="shared" si="17"/>
        <v>0.59785759912277803</v>
      </c>
    </row>
    <row r="30" spans="1:13" ht="15.75" customHeight="1">
      <c r="A30" s="8" t="s">
        <v>57</v>
      </c>
      <c r="B30" s="30" t="s">
        <v>41</v>
      </c>
      <c r="C30" s="22" t="s">
        <v>17</v>
      </c>
      <c r="D30" s="46">
        <v>111</v>
      </c>
      <c r="E30" s="46">
        <v>1211</v>
      </c>
      <c r="F30" s="27">
        <v>75</v>
      </c>
      <c r="G30" s="27">
        <v>957</v>
      </c>
      <c r="H30" s="27">
        <f t="shared" si="14"/>
        <v>254</v>
      </c>
      <c r="I30" s="28">
        <f t="shared" si="15"/>
        <v>0.26541274817136901</v>
      </c>
      <c r="J30" s="46">
        <v>12451</v>
      </c>
      <c r="K30" s="27">
        <v>11249</v>
      </c>
      <c r="L30" s="27">
        <f t="shared" si="16"/>
        <v>1202</v>
      </c>
      <c r="M30" s="28">
        <f t="shared" si="17"/>
        <v>0.106853942572673</v>
      </c>
    </row>
    <row r="31" spans="1:13" ht="15.75" customHeight="1">
      <c r="A31" s="8" t="s">
        <v>58</v>
      </c>
      <c r="B31" s="30" t="s">
        <v>43</v>
      </c>
      <c r="C31" s="22" t="s">
        <v>17</v>
      </c>
      <c r="D31" s="46">
        <v>0</v>
      </c>
      <c r="E31" s="46">
        <v>1938</v>
      </c>
      <c r="F31" s="27">
        <v>8</v>
      </c>
      <c r="G31" s="27">
        <v>29</v>
      </c>
      <c r="H31" s="27">
        <f t="shared" si="14"/>
        <v>1909</v>
      </c>
      <c r="I31" s="28">
        <f t="shared" si="15"/>
        <v>65.827586206896598</v>
      </c>
      <c r="J31" s="46">
        <v>25700</v>
      </c>
      <c r="K31" s="27">
        <v>24001</v>
      </c>
      <c r="L31" s="27">
        <f t="shared" si="16"/>
        <v>1699</v>
      </c>
      <c r="M31" s="28">
        <f t="shared" si="17"/>
        <v>7.0788717136786E-2</v>
      </c>
    </row>
    <row r="32" spans="1:13" ht="15.75" customHeight="1">
      <c r="A32" s="8" t="s">
        <v>59</v>
      </c>
      <c r="B32" s="26" t="s">
        <v>60</v>
      </c>
      <c r="C32" s="22"/>
      <c r="D32" s="22"/>
      <c r="E32" s="23"/>
      <c r="F32" s="22"/>
      <c r="G32" s="23"/>
      <c r="H32" s="22"/>
      <c r="I32" s="22"/>
      <c r="J32" s="22"/>
      <c r="K32" s="22"/>
      <c r="L32" s="22"/>
      <c r="M32" s="24"/>
    </row>
    <row r="33" spans="1:14" ht="15.75" customHeight="1">
      <c r="A33" s="8" t="s">
        <v>61</v>
      </c>
      <c r="B33" s="30" t="s">
        <v>29</v>
      </c>
      <c r="C33" s="22" t="s">
        <v>17</v>
      </c>
      <c r="D33" s="46">
        <v>15115</v>
      </c>
      <c r="E33" s="46">
        <v>189231</v>
      </c>
      <c r="F33" s="27">
        <v>12377</v>
      </c>
      <c r="G33" s="27">
        <v>174131</v>
      </c>
      <c r="H33" s="27">
        <f t="shared" ref="H33:H38" si="18">E33-G33</f>
        <v>15100</v>
      </c>
      <c r="I33" s="28">
        <f t="shared" ref="I33:I38" si="19">IF(ISERROR(H33/G33),"",H33/G33)</f>
        <v>8.6716322768490395E-2</v>
      </c>
      <c r="J33" s="46">
        <v>1291319</v>
      </c>
      <c r="K33" s="27">
        <v>1153537</v>
      </c>
      <c r="L33" s="27">
        <f t="shared" ref="L33:L38" si="20">J33-K33</f>
        <v>137782</v>
      </c>
      <c r="M33" s="28">
        <f t="shared" ref="M33:M38" si="21">IF(ISERROR(L33/K33),"",L33/K33)</f>
        <v>0.11944306944640699</v>
      </c>
    </row>
    <row r="34" spans="1:14" ht="15.75" customHeight="1">
      <c r="A34" s="8" t="s">
        <v>62</v>
      </c>
      <c r="B34" s="30" t="s">
        <v>63</v>
      </c>
      <c r="C34" s="22" t="s">
        <v>34</v>
      </c>
      <c r="D34" s="46">
        <v>98105.35</v>
      </c>
      <c r="E34" s="46">
        <v>1230049.54</v>
      </c>
      <c r="F34" s="27">
        <v>82324</v>
      </c>
      <c r="G34" s="27">
        <v>1249833</v>
      </c>
      <c r="H34" s="27">
        <f t="shared" si="18"/>
        <v>-19783.46</v>
      </c>
      <c r="I34" s="28">
        <f t="shared" si="19"/>
        <v>-1.5828882738733899E-2</v>
      </c>
      <c r="J34" s="46">
        <v>6309425.5499999998</v>
      </c>
      <c r="K34" s="27">
        <v>5363416</v>
      </c>
      <c r="L34" s="27">
        <f t="shared" si="20"/>
        <v>946009.55</v>
      </c>
      <c r="M34" s="28">
        <f t="shared" si="21"/>
        <v>0.17638190847027299</v>
      </c>
    </row>
    <row r="35" spans="1:14" ht="15.75" customHeight="1">
      <c r="A35" s="8" t="s">
        <v>64</v>
      </c>
      <c r="B35" s="30" t="s">
        <v>65</v>
      </c>
      <c r="C35" s="22" t="s">
        <v>17</v>
      </c>
      <c r="D35" s="46">
        <v>5369</v>
      </c>
      <c r="E35" s="46">
        <v>52417</v>
      </c>
      <c r="F35" s="27">
        <v>2767</v>
      </c>
      <c r="G35" s="27">
        <v>37925</v>
      </c>
      <c r="H35" s="27">
        <f t="shared" si="18"/>
        <v>14492</v>
      </c>
      <c r="I35" s="28">
        <f t="shared" si="19"/>
        <v>0.382122610415293</v>
      </c>
      <c r="J35" s="46">
        <v>483944</v>
      </c>
      <c r="K35" s="27">
        <v>431527</v>
      </c>
      <c r="L35" s="27">
        <f t="shared" si="20"/>
        <v>52417</v>
      </c>
      <c r="M35" s="28">
        <f t="shared" si="21"/>
        <v>0.1214686450674</v>
      </c>
    </row>
    <row r="36" spans="1:14" ht="15.75" customHeight="1">
      <c r="A36" s="8" t="s">
        <v>66</v>
      </c>
      <c r="B36" s="30" t="s">
        <v>67</v>
      </c>
      <c r="C36" s="22" t="s">
        <v>17</v>
      </c>
      <c r="D36" s="46">
        <v>0</v>
      </c>
      <c r="E36" s="46">
        <v>2</v>
      </c>
      <c r="F36" s="27">
        <v>0</v>
      </c>
      <c r="G36" s="27">
        <v>2</v>
      </c>
      <c r="H36" s="27">
        <f t="shared" si="18"/>
        <v>0</v>
      </c>
      <c r="I36" s="28">
        <f t="shared" si="19"/>
        <v>0</v>
      </c>
      <c r="J36" s="46">
        <v>251619</v>
      </c>
      <c r="K36" s="27">
        <v>252385</v>
      </c>
      <c r="L36" s="27">
        <f t="shared" si="20"/>
        <v>-766</v>
      </c>
      <c r="M36" s="28">
        <f t="shared" si="21"/>
        <v>-3.03504566436199E-3</v>
      </c>
    </row>
    <row r="37" spans="1:14" ht="15" customHeight="1">
      <c r="A37" s="8" t="s">
        <v>68</v>
      </c>
      <c r="B37" s="29" t="s">
        <v>69</v>
      </c>
      <c r="C37" s="22" t="s">
        <v>17</v>
      </c>
      <c r="D37" s="46">
        <v>5</v>
      </c>
      <c r="E37" s="46">
        <v>59</v>
      </c>
      <c r="F37" s="27">
        <v>6</v>
      </c>
      <c r="G37" s="27">
        <v>99</v>
      </c>
      <c r="H37" s="27">
        <f t="shared" si="18"/>
        <v>-40</v>
      </c>
      <c r="I37" s="28">
        <f t="shared" si="19"/>
        <v>-0.40404040404040398</v>
      </c>
      <c r="J37" s="46">
        <v>1982</v>
      </c>
      <c r="K37" s="27">
        <v>2073</v>
      </c>
      <c r="L37" s="27">
        <f t="shared" si="20"/>
        <v>-91</v>
      </c>
      <c r="M37" s="28">
        <f t="shared" si="21"/>
        <v>-4.3897732754462099E-2</v>
      </c>
      <c r="N37" s="17"/>
    </row>
    <row r="38" spans="1:14" ht="15" customHeight="1">
      <c r="A38" s="8" t="s">
        <v>70</v>
      </c>
      <c r="B38" s="29" t="s">
        <v>71</v>
      </c>
      <c r="C38" s="22" t="s">
        <v>17</v>
      </c>
      <c r="D38" s="46">
        <v>0</v>
      </c>
      <c r="E38" s="46">
        <v>5</v>
      </c>
      <c r="F38" s="27">
        <v>0</v>
      </c>
      <c r="G38" s="27">
        <v>4</v>
      </c>
      <c r="H38" s="27">
        <f t="shared" si="18"/>
        <v>1</v>
      </c>
      <c r="I38" s="28">
        <f t="shared" si="19"/>
        <v>0.25</v>
      </c>
      <c r="J38" s="46">
        <v>0</v>
      </c>
      <c r="K38" s="27">
        <v>58</v>
      </c>
      <c r="L38" s="27">
        <f t="shared" si="20"/>
        <v>-58</v>
      </c>
      <c r="M38" s="28">
        <f t="shared" si="21"/>
        <v>-1</v>
      </c>
      <c r="N38" s="17"/>
    </row>
    <row r="39" spans="1:14" ht="15" customHeight="1">
      <c r="A39" s="9" t="s">
        <v>72</v>
      </c>
      <c r="B39" s="9" t="s">
        <v>72</v>
      </c>
      <c r="C39" s="10"/>
      <c r="D39" s="11"/>
      <c r="E39" s="11"/>
      <c r="F39" s="11"/>
      <c r="G39" s="11"/>
      <c r="H39" s="12"/>
      <c r="I39" s="18"/>
      <c r="J39" s="11"/>
      <c r="K39" s="11"/>
      <c r="L39" s="12"/>
      <c r="M39" s="19"/>
    </row>
    <row r="40" spans="1:14" ht="14.25" customHeight="1">
      <c r="A40" s="13"/>
      <c r="B40" s="13"/>
    </row>
  </sheetData>
  <mergeCells count="7">
    <mergeCell ref="B1:M1"/>
    <mergeCell ref="D3:E3"/>
    <mergeCell ref="F3:G3"/>
    <mergeCell ref="J3:M3"/>
    <mergeCell ref="A3:A4"/>
    <mergeCell ref="B3:B4"/>
    <mergeCell ref="C3:C4"/>
  </mergeCells>
  <phoneticPr fontId="24" type="noConversion"/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商事主体统计</vt:lpstr>
      <vt:lpstr>商事主体统计!Print_Area</vt:lpstr>
      <vt:lpstr>商事主体统计!Print_Titles</vt:lpstr>
    </vt:vector>
  </TitlesOfParts>
  <Company>SZAIC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JSJK</dc:creator>
  <cp:lastModifiedBy>罗袭</cp:lastModifiedBy>
  <cp:lastPrinted>2014-03-17T02:49:00Z</cp:lastPrinted>
  <dcterms:created xsi:type="dcterms:W3CDTF">2000-10-19T03:20:00Z</dcterms:created>
  <dcterms:modified xsi:type="dcterms:W3CDTF">2018-01-09T06:42:20Z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2052-10.8.0.5918</vt:lpwstr>
  </property>
</Properties>
</file>