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人保财险" sheetId="1" r:id="rId1"/>
  </sheets>
  <definedNames>
    <definedName name="_xlnm._FilterDatabase" localSheetId="0" hidden="1">人保财险!$A$4:$Y$7</definedName>
  </definedNames>
  <calcPr calcId="144525"/>
</workbook>
</file>

<file path=xl/sharedStrings.xml><?xml version="1.0" encoding="utf-8"?>
<sst xmlns="http://schemas.openxmlformats.org/spreadsheetml/2006/main" count="71" uniqueCount="47">
  <si>
    <t>中国人民财产保险股份有限公司深圳市分公司保费补贴资金明细表</t>
  </si>
  <si>
    <t>是否补贴</t>
  </si>
  <si>
    <t>序号</t>
  </si>
  <si>
    <t>承保机构</t>
  </si>
  <si>
    <t>区域</t>
  </si>
  <si>
    <t>标的位置</t>
  </si>
  <si>
    <t>投保人名称</t>
  </si>
  <si>
    <t>投保人性质</t>
  </si>
  <si>
    <t>险种类型</t>
  </si>
  <si>
    <t>险种名称</t>
  </si>
  <si>
    <t>保单号</t>
  </si>
  <si>
    <t>投保标的</t>
  </si>
  <si>
    <t>单位</t>
  </si>
  <si>
    <t>承保数量</t>
  </si>
  <si>
    <t>单位保险金额</t>
  </si>
  <si>
    <t>保险金额</t>
  </si>
  <si>
    <t>保险费率</t>
  </si>
  <si>
    <t>保险费</t>
  </si>
  <si>
    <t>起保日期</t>
  </si>
  <si>
    <t>终止日期</t>
  </si>
  <si>
    <t>市财政补贴比例</t>
  </si>
  <si>
    <t>投保人负担比例</t>
  </si>
  <si>
    <t>投保人应缴保费</t>
  </si>
  <si>
    <t>投保人已缴保费</t>
  </si>
  <si>
    <t>投保人未缴保险</t>
  </si>
  <si>
    <t>审定补贴金额</t>
  </si>
  <si>
    <t>合计</t>
  </si>
  <si>
    <t>是</t>
  </si>
  <si>
    <t>中国人民财产保险股份有限公司深圳市分公司</t>
  </si>
  <si>
    <t>省内市外</t>
  </si>
  <si>
    <t>广东省韶关市武江区龙归镇坳头村</t>
  </si>
  <si>
    <t>韶关市武江区优百特养殖有限公司</t>
  </si>
  <si>
    <t>农业龙头企业</t>
  </si>
  <si>
    <t>养殖险</t>
  </si>
  <si>
    <t>仔猪</t>
  </si>
  <si>
    <t>P6S920224403N000000004</t>
  </si>
  <si>
    <t>头</t>
  </si>
  <si>
    <t>育肥猪</t>
  </si>
  <si>
    <t>P6TA20224403N000000003</t>
  </si>
  <si>
    <t>广东省河源市连平县三角镇石马村</t>
  </si>
  <si>
    <t>深圳市金谷园实业发展有限公司</t>
  </si>
  <si>
    <t>露地蔬菜</t>
  </si>
  <si>
    <t>P9ZR20224403N000000001</t>
  </si>
  <si>
    <t>叶菜（小白菜、芥兰、京包菜）</t>
  </si>
  <si>
    <t>亩</t>
  </si>
  <si>
    <t>种植险</t>
  </si>
  <si>
    <t>果菜（茄子、青瓜、豆角辣椒等）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</si>
</sst>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9"/>
      <color theme="1"/>
      <name val="宋体"/>
      <charset val="134"/>
    </font>
    <font>
      <b/>
      <sz val="14"/>
      <color theme="1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2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25" borderId="8" applyNumberFormat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4" fillId="16" borderId="7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6" borderId="6" applyNumberFormat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6" borderId="7" applyNumberFormat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0" fillId="3" borderId="5" applyNumberFormat="false" applyFont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 applyAlignme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vertical="center"/>
    </xf>
    <xf numFmtId="43" fontId="1" fillId="0" borderId="0" xfId="32" applyFont="true" applyAlignment="true">
      <alignment vertical="center"/>
    </xf>
    <xf numFmtId="0" fontId="4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vertical="center" wrapText="true" shrinkToFi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 shrinkToFi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right" vertical="center" wrapText="true"/>
    </xf>
    <xf numFmtId="43" fontId="3" fillId="0" borderId="1" xfId="32" applyFont="true" applyFill="true" applyBorder="true" applyAlignment="true">
      <alignment horizontal="right" vertical="center" wrapText="true" shrinkToFit="true"/>
    </xf>
    <xf numFmtId="9" fontId="3" fillId="0" borderId="1" xfId="0" applyNumberFormat="true" applyFont="true" applyFill="true" applyBorder="true" applyAlignment="true">
      <alignment horizontal="center" vertical="center" shrinkToFit="true"/>
    </xf>
    <xf numFmtId="176" fontId="2" fillId="0" borderId="3" xfId="0" applyNumberFormat="true" applyFont="true" applyBorder="true" applyAlignment="true">
      <alignment vertical="center"/>
    </xf>
    <xf numFmtId="43" fontId="3" fillId="0" borderId="1" xfId="32" applyFont="true" applyFill="true" applyBorder="true" applyAlignment="true">
      <alignment vertical="center" wrapText="true" shrinkToFit="true"/>
    </xf>
    <xf numFmtId="14" fontId="3" fillId="0" borderId="1" xfId="0" applyNumberFormat="true" applyFont="true" applyFill="true" applyBorder="true" applyAlignment="true">
      <alignment horizontal="center" vertical="center" wrapText="true" shrinkToFit="true"/>
    </xf>
    <xf numFmtId="43" fontId="2" fillId="0" borderId="1" xfId="32" applyFont="true" applyBorder="true" applyAlignment="true">
      <alignment horizontal="center" vertical="center" wrapText="true"/>
    </xf>
    <xf numFmtId="176" fontId="2" fillId="0" borderId="3" xfId="0" applyNumberFormat="true" applyFont="true" applyBorder="true" applyAlignment="true">
      <alignment horizontal="center" vertical="center"/>
    </xf>
    <xf numFmtId="43" fontId="3" fillId="0" borderId="1" xfId="32" applyFont="true" applyFill="true" applyBorder="true" applyAlignment="true">
      <alignment horizontal="center" vertical="center" shrinkToFit="true"/>
    </xf>
    <xf numFmtId="43" fontId="3" fillId="0" borderId="1" xfId="32" applyFont="true" applyFill="true" applyBorder="true" applyAlignment="true">
      <alignment vertical="center" shrinkToFit="true"/>
    </xf>
    <xf numFmtId="176" fontId="2" fillId="0" borderId="3" xfId="0" applyNumberFormat="true" applyFont="true" applyBorder="true" applyAlignment="true">
      <alignment horizontal="righ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"/>
  <sheetViews>
    <sheetView tabSelected="1" view="pageBreakPreview" zoomScaleNormal="100" zoomScaleSheetLayoutView="100" workbookViewId="0">
      <pane xSplit="11" ySplit="4" topLeftCell="L5" activePane="bottomRight" state="frozen"/>
      <selection/>
      <selection pane="topRight"/>
      <selection pane="bottomLeft"/>
      <selection pane="bottomRight" activeCell="G16" sqref="G16"/>
    </sheetView>
  </sheetViews>
  <sheetFormatPr defaultColWidth="9.45833333333333" defaultRowHeight="13.5" outlineLevelRow="7"/>
  <cols>
    <col min="1" max="1" width="9.54166666666667" style="1" customWidth="true"/>
    <col min="2" max="2" width="4.275" style="1" customWidth="true"/>
    <col min="3" max="3" width="15.0916666666667" style="1" customWidth="true"/>
    <col min="4" max="4" width="6.275" style="1" customWidth="true"/>
    <col min="5" max="5" width="21.3666666666667" style="1" customWidth="true"/>
    <col min="6" max="6" width="20.4583333333333" style="1" customWidth="true"/>
    <col min="7" max="7" width="8" style="1" customWidth="true"/>
    <col min="8" max="8" width="6.36666666666667" style="1" customWidth="true"/>
    <col min="9" max="9" width="7.63333333333333" style="1" customWidth="true"/>
    <col min="10" max="10" width="19.1833333333333" style="1" customWidth="true"/>
    <col min="11" max="11" width="9.45833333333333" style="1"/>
    <col min="12" max="12" width="4.18333333333333" style="1" customWidth="true"/>
    <col min="13" max="13" width="5.81666666666667" style="1" customWidth="true"/>
    <col min="14" max="14" width="8.90833333333333" style="4" customWidth="true"/>
    <col min="15" max="15" width="12.7166666666667" style="4" customWidth="true"/>
    <col min="16" max="16" width="5.275" style="1" customWidth="true"/>
    <col min="17" max="17" width="13.8166666666667" style="1" customWidth="true"/>
    <col min="18" max="18" width="10.275" style="1" customWidth="true"/>
    <col min="19" max="19" width="10.0916666666667" style="1" customWidth="true"/>
    <col min="20" max="21" width="6.725" style="1" customWidth="true"/>
    <col min="22" max="22" width="13" style="1" customWidth="true"/>
    <col min="23" max="23" width="12.3666666666667" style="4" customWidth="true"/>
    <col min="24" max="24" width="11.4583333333333" style="4" customWidth="true"/>
    <col min="25" max="25" width="13.9083333333333" style="4" customWidth="true"/>
    <col min="26" max="16384" width="9.45833333333333" style="1"/>
  </cols>
  <sheetData>
    <row r="1" s="1" customFormat="true" ht="29" customHeight="true" spans="1: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="2" customFormat="true" ht="55.5" customHeight="true" spans="1:25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13" t="s">
        <v>6</v>
      </c>
      <c r="G2" s="13" t="s">
        <v>7</v>
      </c>
      <c r="H2" s="14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14" t="s">
        <v>14</v>
      </c>
      <c r="O2" s="14" t="s">
        <v>15</v>
      </c>
      <c r="P2" s="14" t="s">
        <v>16</v>
      </c>
      <c r="Q2" s="14" t="s">
        <v>17</v>
      </c>
      <c r="R2" s="14" t="s">
        <v>18</v>
      </c>
      <c r="S2" s="14" t="s">
        <v>19</v>
      </c>
      <c r="T2" s="14" t="s">
        <v>20</v>
      </c>
      <c r="U2" s="14" t="s">
        <v>21</v>
      </c>
      <c r="V2" s="14" t="s">
        <v>22</v>
      </c>
      <c r="W2" s="24" t="s">
        <v>23</v>
      </c>
      <c r="X2" s="24" t="s">
        <v>24</v>
      </c>
      <c r="Y2" s="24" t="s">
        <v>25</v>
      </c>
    </row>
    <row r="3" s="2" customFormat="true" ht="17.5" customHeight="true" spans="1:25">
      <c r="A3" s="6"/>
      <c r="B3" s="9"/>
      <c r="C3" s="8">
        <v>1</v>
      </c>
      <c r="D3" s="8">
        <v>2</v>
      </c>
      <c r="E3" s="8">
        <v>3</v>
      </c>
      <c r="F3" s="8">
        <v>4</v>
      </c>
      <c r="G3" s="8">
        <v>5</v>
      </c>
      <c r="H3" s="8">
        <v>6</v>
      </c>
      <c r="I3" s="8">
        <v>7</v>
      </c>
      <c r="J3" s="8">
        <v>8</v>
      </c>
      <c r="K3" s="8">
        <v>9</v>
      </c>
      <c r="L3" s="8">
        <v>10</v>
      </c>
      <c r="M3" s="8">
        <v>11</v>
      </c>
      <c r="N3" s="8">
        <v>12</v>
      </c>
      <c r="O3" s="8">
        <v>13</v>
      </c>
      <c r="P3" s="8">
        <v>14</v>
      </c>
      <c r="Q3" s="8">
        <v>15</v>
      </c>
      <c r="R3" s="8">
        <v>16</v>
      </c>
      <c r="S3" s="8">
        <v>17</v>
      </c>
      <c r="T3" s="8">
        <v>18</v>
      </c>
      <c r="U3" s="8">
        <v>19</v>
      </c>
      <c r="V3" s="8">
        <v>20</v>
      </c>
      <c r="W3" s="8">
        <v>21</v>
      </c>
      <c r="X3" s="8">
        <v>22</v>
      </c>
      <c r="Y3" s="8">
        <v>23</v>
      </c>
    </row>
    <row r="4" s="2" customFormat="true" ht="17.5" customHeight="true" spans="1:25">
      <c r="A4" s="6"/>
      <c r="B4" s="9"/>
      <c r="C4" s="8" t="s">
        <v>26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21">
        <f>SUM(Q5:Q8)</f>
        <v>2878000</v>
      </c>
      <c r="R4" s="8"/>
      <c r="S4" s="8"/>
      <c r="T4" s="8"/>
      <c r="U4" s="8"/>
      <c r="V4" s="25"/>
      <c r="W4" s="8"/>
      <c r="X4" s="8"/>
      <c r="Y4" s="28">
        <f>SUM(Y5:Y8)</f>
        <v>2173400</v>
      </c>
    </row>
    <row r="5" s="3" customFormat="true" ht="38.25" spans="1:25">
      <c r="A5" s="10" t="s">
        <v>27</v>
      </c>
      <c r="B5" s="11">
        <v>1</v>
      </c>
      <c r="C5" s="12" t="s">
        <v>28</v>
      </c>
      <c r="D5" s="12" t="s">
        <v>29</v>
      </c>
      <c r="E5" s="12" t="s">
        <v>30</v>
      </c>
      <c r="F5" s="12" t="s">
        <v>31</v>
      </c>
      <c r="G5" s="15" t="s">
        <v>32</v>
      </c>
      <c r="H5" s="15" t="s">
        <v>33</v>
      </c>
      <c r="I5" s="15" t="s">
        <v>34</v>
      </c>
      <c r="J5" s="16" t="s">
        <v>35</v>
      </c>
      <c r="K5" s="15" t="s">
        <v>34</v>
      </c>
      <c r="L5" s="17" t="s">
        <v>36</v>
      </c>
      <c r="M5" s="17">
        <v>30000</v>
      </c>
      <c r="N5" s="18">
        <v>500</v>
      </c>
      <c r="O5" s="19">
        <f t="shared" ref="O5:O8" si="0">M5*N5</f>
        <v>15000000</v>
      </c>
      <c r="P5" s="20">
        <v>0.06</v>
      </c>
      <c r="Q5" s="22">
        <f t="shared" ref="Q5:Q8" si="1">O5*P5</f>
        <v>900000</v>
      </c>
      <c r="R5" s="23">
        <v>44874</v>
      </c>
      <c r="S5" s="23">
        <v>44965</v>
      </c>
      <c r="T5" s="20">
        <v>0.75</v>
      </c>
      <c r="U5" s="20">
        <v>0.25</v>
      </c>
      <c r="V5" s="26">
        <f t="shared" ref="V5:V8" si="2">Q5*U5</f>
        <v>225000</v>
      </c>
      <c r="W5" s="26">
        <v>225000</v>
      </c>
      <c r="X5" s="27">
        <f t="shared" ref="X5:X8" si="3">V5-W5</f>
        <v>0</v>
      </c>
      <c r="Y5" s="27">
        <f t="shared" ref="Y5:Y8" si="4">Q5*T5</f>
        <v>675000</v>
      </c>
    </row>
    <row r="6" s="3" customFormat="true" ht="38.25" spans="1:25">
      <c r="A6" s="10" t="s">
        <v>27</v>
      </c>
      <c r="B6" s="11">
        <v>1</v>
      </c>
      <c r="C6" s="12" t="s">
        <v>28</v>
      </c>
      <c r="D6" s="12" t="s">
        <v>29</v>
      </c>
      <c r="E6" s="12" t="s">
        <v>30</v>
      </c>
      <c r="F6" s="12" t="s">
        <v>31</v>
      </c>
      <c r="G6" s="15" t="s">
        <v>32</v>
      </c>
      <c r="H6" s="15" t="s">
        <v>33</v>
      </c>
      <c r="I6" s="15" t="s">
        <v>37</v>
      </c>
      <c r="J6" s="16" t="s">
        <v>38</v>
      </c>
      <c r="K6" s="15" t="s">
        <v>37</v>
      </c>
      <c r="L6" s="17" t="s">
        <v>36</v>
      </c>
      <c r="M6" s="17">
        <v>30000</v>
      </c>
      <c r="N6" s="18">
        <v>1400</v>
      </c>
      <c r="O6" s="19">
        <f t="shared" si="0"/>
        <v>42000000</v>
      </c>
      <c r="P6" s="20">
        <v>0.04</v>
      </c>
      <c r="Q6" s="22">
        <f t="shared" si="1"/>
        <v>1680000</v>
      </c>
      <c r="R6" s="23">
        <v>44874</v>
      </c>
      <c r="S6" s="23">
        <v>45024</v>
      </c>
      <c r="T6" s="20">
        <v>0.75</v>
      </c>
      <c r="U6" s="20">
        <v>0.25</v>
      </c>
      <c r="V6" s="26">
        <f t="shared" si="2"/>
        <v>420000</v>
      </c>
      <c r="W6" s="26">
        <v>420000</v>
      </c>
      <c r="X6" s="27">
        <f t="shared" si="3"/>
        <v>0</v>
      </c>
      <c r="Y6" s="27">
        <f t="shared" si="4"/>
        <v>1260000</v>
      </c>
    </row>
    <row r="7" s="3" customFormat="true" ht="38.25" spans="1:25">
      <c r="A7" s="10" t="s">
        <v>27</v>
      </c>
      <c r="B7" s="11">
        <v>2</v>
      </c>
      <c r="C7" s="12" t="s">
        <v>28</v>
      </c>
      <c r="D7" s="12" t="s">
        <v>29</v>
      </c>
      <c r="E7" s="12" t="s">
        <v>39</v>
      </c>
      <c r="F7" s="12" t="s">
        <v>40</v>
      </c>
      <c r="G7" s="15" t="s">
        <v>32</v>
      </c>
      <c r="H7" s="15" t="s">
        <v>33</v>
      </c>
      <c r="I7" s="15" t="s">
        <v>41</v>
      </c>
      <c r="J7" s="16" t="s">
        <v>42</v>
      </c>
      <c r="K7" s="15" t="s">
        <v>43</v>
      </c>
      <c r="L7" s="17" t="s">
        <v>44</v>
      </c>
      <c r="M7" s="17">
        <v>2200</v>
      </c>
      <c r="N7" s="18">
        <v>900</v>
      </c>
      <c r="O7" s="19">
        <f t="shared" si="0"/>
        <v>1980000</v>
      </c>
      <c r="P7" s="20">
        <v>0.1</v>
      </c>
      <c r="Q7" s="22">
        <f t="shared" si="1"/>
        <v>198000</v>
      </c>
      <c r="R7" s="23">
        <v>44916</v>
      </c>
      <c r="S7" s="23">
        <v>45280</v>
      </c>
      <c r="T7" s="20">
        <v>0.8</v>
      </c>
      <c r="U7" s="20">
        <v>0.2</v>
      </c>
      <c r="V7" s="26">
        <f t="shared" si="2"/>
        <v>39600</v>
      </c>
      <c r="W7" s="26">
        <v>39600</v>
      </c>
      <c r="X7" s="27">
        <f t="shared" si="3"/>
        <v>0</v>
      </c>
      <c r="Y7" s="27">
        <f t="shared" si="4"/>
        <v>158400</v>
      </c>
    </row>
    <row r="8" s="3" customFormat="true" ht="38.25" spans="1:25">
      <c r="A8" s="10" t="s">
        <v>27</v>
      </c>
      <c r="B8" s="11">
        <v>2</v>
      </c>
      <c r="C8" s="12" t="s">
        <v>28</v>
      </c>
      <c r="D8" s="12" t="s">
        <v>29</v>
      </c>
      <c r="E8" s="12" t="s">
        <v>39</v>
      </c>
      <c r="F8" s="12" t="s">
        <v>40</v>
      </c>
      <c r="G8" s="15" t="s">
        <v>32</v>
      </c>
      <c r="H8" s="15" t="s">
        <v>45</v>
      </c>
      <c r="I8" s="15" t="s">
        <v>41</v>
      </c>
      <c r="J8" s="16" t="s">
        <v>42</v>
      </c>
      <c r="K8" s="15" t="s">
        <v>46</v>
      </c>
      <c r="L8" s="17" t="s">
        <v>44</v>
      </c>
      <c r="M8" s="17">
        <v>500</v>
      </c>
      <c r="N8" s="18">
        <v>2000</v>
      </c>
      <c r="O8" s="19">
        <f t="shared" si="0"/>
        <v>1000000</v>
      </c>
      <c r="P8" s="20">
        <v>0.1</v>
      </c>
      <c r="Q8" s="22">
        <f t="shared" si="1"/>
        <v>100000</v>
      </c>
      <c r="R8" s="23">
        <v>44916</v>
      </c>
      <c r="S8" s="23">
        <v>45280</v>
      </c>
      <c r="T8" s="20">
        <v>0.8</v>
      </c>
      <c r="U8" s="20">
        <v>0.2</v>
      </c>
      <c r="V8" s="26">
        <f t="shared" si="2"/>
        <v>20000</v>
      </c>
      <c r="W8" s="26">
        <v>20000</v>
      </c>
      <c r="X8" s="27">
        <f t="shared" si="3"/>
        <v>0</v>
      </c>
      <c r="Y8" s="27">
        <f t="shared" si="4"/>
        <v>80000</v>
      </c>
    </row>
  </sheetData>
  <autoFilter ref="A4:Y7">
    <extLst/>
  </autoFilter>
  <mergeCells count="3">
    <mergeCell ref="A1:Y1"/>
    <mergeCell ref="A2:A3"/>
    <mergeCell ref="B2:B3"/>
  </mergeCells>
  <dataValidations count="3">
    <dataValidation allowBlank="1" showInputMessage="1" showErrorMessage="1" sqref="E7 E8 E5:E6"/>
    <dataValidation type="list" allowBlank="1" showInputMessage="1" showErrorMessage="1" sqref="G8 G5:G7">
      <formula1>"菜篮子基地,农业龙头企业,市内其他主体"</formula1>
    </dataValidation>
    <dataValidation type="list" allowBlank="1" showInputMessage="1" showErrorMessage="1" sqref="D7 D8 D5:D6">
      <formula1>"深圳市内（含深汕）,省内市外"</formula1>
    </dataValidation>
  </dataValidations>
  <pageMargins left="0.700694444444445" right="0.700694444444445" top="0.751388888888889" bottom="0.751388888888889" header="0.298611111111111" footer="0.298611111111111"/>
  <pageSetup paperSize="8" scale="58" firstPageNumber="7" orientation="landscape" useFirstPageNumber="tru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人保财险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lijieyi1007</dc:creator>
  <cp:lastModifiedBy>liangsm1</cp:lastModifiedBy>
  <dcterms:created xsi:type="dcterms:W3CDTF">2022-11-15T23:35:00Z</dcterms:created>
  <dcterms:modified xsi:type="dcterms:W3CDTF">2023-02-23T10:55:40Z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81DCA77BE93343E2B88DB733A9853197</vt:lpwstr>
  </property>
  <property fmtid="{D5CDD505-2E9C-101B-9397-08002B2CF9AE}" pid="3" name="KSOProductBuildVer">
    <vt:lpwstr>2052-11.8.2.10337</vt:lpwstr>
  </property>
</Properties>
</file>